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55" windowHeight="5130" activeTab="0"/>
  </bookViews>
  <sheets>
    <sheet name="comprehensive income" sheetId="1" r:id="rId1"/>
    <sheet name="finance position" sheetId="2" r:id="rId2"/>
    <sheet name="equity" sheetId="3" r:id="rId3"/>
    <sheet name="cash flow" sheetId="4" r:id="rId4"/>
    <sheet name="note A" sheetId="5" r:id="rId5"/>
    <sheet name="note B" sheetId="6" r:id="rId6"/>
  </sheets>
  <definedNames/>
  <calcPr fullCalcOnLoad="1"/>
</workbook>
</file>

<file path=xl/sharedStrings.xml><?xml version="1.0" encoding="utf-8"?>
<sst xmlns="http://schemas.openxmlformats.org/spreadsheetml/2006/main" count="376" uniqueCount="261">
  <si>
    <t>PERAK CORPORATION BERHAD</t>
  </si>
  <si>
    <t>QUARTER</t>
  </si>
  <si>
    <t>TO DATE</t>
  </si>
  <si>
    <t>PERIOD</t>
  </si>
  <si>
    <t>RM'000</t>
  </si>
  <si>
    <t>Revenue</t>
  </si>
  <si>
    <t>Perak Corporation Berhad</t>
  </si>
  <si>
    <t>(Company no. 210915-U)</t>
  </si>
  <si>
    <t>Condensed Consolidated Statement of Comprehensive Income</t>
  </si>
  <si>
    <t>For the Three-Month Period Ended 31 March 2011</t>
  </si>
  <si>
    <t>(The figures have not been audited)</t>
  </si>
  <si>
    <t>INDIVIDUAL PERIOD</t>
  </si>
  <si>
    <t>CUMULATIVE PERIOD</t>
  </si>
  <si>
    <t>CURRENT</t>
  </si>
  <si>
    <t>PRECEDING</t>
  </si>
  <si>
    <t>YEAR</t>
  </si>
  <si>
    <t xml:space="preserve">CORRESPONDING </t>
  </si>
  <si>
    <t>31/3/2010</t>
  </si>
  <si>
    <t>Note</t>
  </si>
  <si>
    <t>RM '000</t>
  </si>
  <si>
    <t>RM’000</t>
  </si>
  <si>
    <t>A4</t>
  </si>
  <si>
    <t>Cost of sales</t>
  </si>
  <si>
    <t>Gross profit</t>
  </si>
  <si>
    <t>Other operating income</t>
  </si>
  <si>
    <t>Operating expenses</t>
  </si>
  <si>
    <t>Finance costs</t>
  </si>
  <si>
    <t>Share of results of associate</t>
  </si>
  <si>
    <t>Profit before taxation</t>
  </si>
  <si>
    <t>Taxation</t>
  </si>
  <si>
    <t>B5</t>
  </si>
  <si>
    <t xml:space="preserve">Profit for the period </t>
  </si>
  <si>
    <t>Other comprehensive income</t>
  </si>
  <si>
    <t xml:space="preserve">Loss on available-for sale </t>
  </si>
  <si>
    <t>financial assets</t>
  </si>
  <si>
    <t>-Loss on fair value changes</t>
  </si>
  <si>
    <t>Total comprehensive income</t>
  </si>
  <si>
    <t xml:space="preserve"> </t>
  </si>
  <si>
    <t>for the period</t>
  </si>
  <si>
    <t>Profit attributable to:</t>
  </si>
  <si>
    <t>Owners of the parent</t>
  </si>
  <si>
    <t>Minority interests</t>
  </si>
  <si>
    <t>attributable to:</t>
  </si>
  <si>
    <t>Earnings per share attributable</t>
  </si>
  <si>
    <t>to equity holders of the parent:</t>
  </si>
  <si>
    <t>Basic, for profit for the period (sen)</t>
  </si>
  <si>
    <t>Condensed Consolidated Statement of Financial Position</t>
  </si>
  <si>
    <t>As at 31 March 2011</t>
  </si>
  <si>
    <t>As at</t>
  </si>
  <si>
    <t>NON-CURRENT ASSETS</t>
  </si>
  <si>
    <t>Property, plant and equipment</t>
  </si>
  <si>
    <t>A10</t>
  </si>
  <si>
    <t>Port facilities</t>
  </si>
  <si>
    <t>Land held for property development</t>
  </si>
  <si>
    <t>Investment in associate</t>
  </si>
  <si>
    <t>A11</t>
  </si>
  <si>
    <t>Other investments</t>
  </si>
  <si>
    <t>Intangible assets</t>
  </si>
  <si>
    <t>CURRENT ASSETS</t>
  </si>
  <si>
    <t>Property development costs</t>
  </si>
  <si>
    <t>Inventories</t>
  </si>
  <si>
    <t>Trade and other receivables</t>
  </si>
  <si>
    <t>Tax recoverable</t>
  </si>
  <si>
    <t>Cash and bank balances</t>
  </si>
  <si>
    <t>TOTAL ASSETS</t>
  </si>
  <si>
    <t>EQUITY AND LIABILITIES</t>
  </si>
  <si>
    <t xml:space="preserve">Equity attributable to equity </t>
  </si>
  <si>
    <t>holders of the Company</t>
  </si>
  <si>
    <t>Share capital</t>
  </si>
  <si>
    <t>Share premium</t>
  </si>
  <si>
    <t>Fair value adjustment reserve</t>
  </si>
  <si>
    <t>Retained earnings</t>
  </si>
  <si>
    <t>Total equity</t>
  </si>
  <si>
    <t>Non-current liabilities</t>
  </si>
  <si>
    <t>Borrowings</t>
  </si>
  <si>
    <t>B9</t>
  </si>
  <si>
    <t>Retirement benefits</t>
  </si>
  <si>
    <t>Deferred tax liabilities</t>
  </si>
  <si>
    <t>Current liabilities</t>
  </si>
  <si>
    <t>Retrenchment benefits</t>
  </si>
  <si>
    <t>Trade and other payables</t>
  </si>
  <si>
    <t>Tax payable</t>
  </si>
  <si>
    <t>Total liabilities</t>
  </si>
  <si>
    <t>TOTAL EQUITIES AND LIABILITIES</t>
  </si>
  <si>
    <t>Condensed Consolidated Statement of Changes in Equity</t>
  </si>
  <si>
    <t>|–          Attributable to Equity Holders of the Parent          –|</t>
  </si>
  <si>
    <t>Non-</t>
  </si>
  <si>
    <t>Non-distributable</t>
  </si>
  <si>
    <t>Distributable</t>
  </si>
  <si>
    <t xml:space="preserve"> Distributable</t>
  </si>
  <si>
    <t xml:space="preserve">Equity </t>
  </si>
  <si>
    <t xml:space="preserve">Share </t>
  </si>
  <si>
    <t xml:space="preserve">Retained </t>
  </si>
  <si>
    <t xml:space="preserve">Fair value </t>
  </si>
  <si>
    <t xml:space="preserve">Minority </t>
  </si>
  <si>
    <t>total</t>
  </si>
  <si>
    <t>Capital</t>
  </si>
  <si>
    <t>Premium</t>
  </si>
  <si>
    <t>Earnings</t>
  </si>
  <si>
    <t>Adjustment</t>
  </si>
  <si>
    <t>Interests</t>
  </si>
  <si>
    <t>At 1 January 2011</t>
  </si>
  <si>
    <t>Transactions with owners</t>
  </si>
  <si>
    <t>At 31 March 2011</t>
  </si>
  <si>
    <t>3 months ended 31 March 2010</t>
  </si>
  <si>
    <t>At 1 January 2010</t>
  </si>
  <si>
    <t>certain minority shareholders</t>
  </si>
  <si>
    <t>of a subsidiary</t>
  </si>
  <si>
    <t>At 31 March 2010</t>
  </si>
  <si>
    <t>Condensed Consolidated Statement of Cash Flow</t>
  </si>
  <si>
    <t>3 months ended</t>
  </si>
  <si>
    <t>31/3/2011</t>
  </si>
  <si>
    <t>CASH FLOW FROM OPERATING ACTIVITIES</t>
  </si>
  <si>
    <t xml:space="preserve">Profit before taxation </t>
  </si>
  <si>
    <t>Adjustments for :</t>
  </si>
  <si>
    <t>Continuing operations</t>
  </si>
  <si>
    <t>Non cash items</t>
  </si>
  <si>
    <t>Non operating items (which are investing/financing)</t>
  </si>
  <si>
    <t>Operating profit before working capital changes</t>
  </si>
  <si>
    <t>Working capital changes:</t>
  </si>
  <si>
    <t>(Increase)/Decrease in current assets</t>
  </si>
  <si>
    <t>Decrease in current liabilities</t>
  </si>
  <si>
    <t>Cash generated from operations</t>
  </si>
  <si>
    <t>Other operating expenses paid</t>
  </si>
  <si>
    <t>Net cash generated from operating activities</t>
  </si>
  <si>
    <t>CASH FLOW FROM INVESTING ACTIVITIES</t>
  </si>
  <si>
    <t>Interest received</t>
  </si>
  <si>
    <t>Purchase of property, plant &amp; equipment</t>
  </si>
  <si>
    <t>Purchase of port facilities</t>
  </si>
  <si>
    <t>Other investing activities</t>
  </si>
  <si>
    <t>Net cash used in investing activities</t>
  </si>
  <si>
    <t>CASH FLOW FROM FINANCING ACTIVITIES</t>
  </si>
  <si>
    <t>Interest paid</t>
  </si>
  <si>
    <t>Net decrease in short term borrowings</t>
  </si>
  <si>
    <t>Other financing activities</t>
  </si>
  <si>
    <t>Net cash used in financing activities</t>
  </si>
  <si>
    <t>NET INCREASE IN CASH AND CASH EQUIVALENTS</t>
  </si>
  <si>
    <t>CASH AND CASH EQUIVALENTS AT BEGINNING OF PERIOD</t>
  </si>
  <si>
    <t>CASH AND CASH EQUIVALENTS AT END OF PERIOD</t>
  </si>
  <si>
    <t>Cash and cash equivalents comprise :</t>
  </si>
  <si>
    <t xml:space="preserve">Bank balances and deposits pledged for guarantees and other banking </t>
  </si>
  <si>
    <t>facilities granted to certain subsidiaries</t>
  </si>
  <si>
    <t>(Incorporated in Malaysia)</t>
  </si>
  <si>
    <t>A1</t>
  </si>
  <si>
    <t>Basis of Preparation</t>
  </si>
  <si>
    <t>A2</t>
  </si>
  <si>
    <t>Changes in Accounting Policies</t>
  </si>
  <si>
    <t>A3</t>
  </si>
  <si>
    <t>Auditors’ Report on Preceding Annual Financial Statements</t>
  </si>
  <si>
    <t>Segmental Information</t>
  </si>
  <si>
    <t>Segment Revenue</t>
  </si>
  <si>
    <t>Revenue from continuing operations:</t>
  </si>
  <si>
    <t>Infrastructure</t>
  </si>
  <si>
    <t>Township development</t>
  </si>
  <si>
    <t>Management services and others</t>
  </si>
  <si>
    <t>Total revenue</t>
  </si>
  <si>
    <t>Eliminations</t>
  </si>
  <si>
    <t>Segment Results</t>
  </si>
  <si>
    <t>Results from continuing operations:</t>
  </si>
  <si>
    <t>Results of associates</t>
  </si>
  <si>
    <t>A5</t>
  </si>
  <si>
    <t>A6</t>
  </si>
  <si>
    <t>A7</t>
  </si>
  <si>
    <t>Comments about Seasonal or Cyclical Factors</t>
  </si>
  <si>
    <t>A8</t>
  </si>
  <si>
    <t>Dividends Paid</t>
  </si>
  <si>
    <t>A9</t>
  </si>
  <si>
    <t>Carrying Amount of Revalued Assets</t>
  </si>
  <si>
    <t>Debt and Equity Securities</t>
  </si>
  <si>
    <t>Changes in Composition of the Group</t>
  </si>
  <si>
    <t>A12</t>
  </si>
  <si>
    <t>Capital Commitments</t>
  </si>
  <si>
    <t xml:space="preserve">As at </t>
  </si>
  <si>
    <t>i)</t>
  </si>
  <si>
    <t>Authorised but not contracted for</t>
  </si>
  <si>
    <t>ii)</t>
  </si>
  <si>
    <t>Contracted but not provided for</t>
  </si>
  <si>
    <t>A13</t>
  </si>
  <si>
    <t>Changes in Contingent Liabilities and Contingent Assets</t>
  </si>
  <si>
    <t>The Group does not have any material contingent liabilities nor contingent assets during the current quarter.</t>
  </si>
  <si>
    <t>A14</t>
  </si>
  <si>
    <t>Subsequent Events</t>
  </si>
  <si>
    <t>A15</t>
  </si>
  <si>
    <t>Derivatives</t>
  </si>
  <si>
    <t>a)</t>
  </si>
  <si>
    <t>b)</t>
  </si>
  <si>
    <t>A16</t>
  </si>
  <si>
    <t>Gain/Losses arising from Fair Value changes of Financial Liabilities</t>
  </si>
  <si>
    <t>B1</t>
  </si>
  <si>
    <t>Performance Review</t>
  </si>
  <si>
    <t>B2</t>
  </si>
  <si>
    <t>Comment on Material Change in Profit Before Taxation</t>
  </si>
  <si>
    <t>B3</t>
  </si>
  <si>
    <t>Commentary on Prospects</t>
  </si>
  <si>
    <t>B4</t>
  </si>
  <si>
    <t>Profit Forecast or Profit Guarantee</t>
  </si>
  <si>
    <t>The taxation charge for the Group comprises:</t>
  </si>
  <si>
    <t xml:space="preserve">3 months ended </t>
  </si>
  <si>
    <t xml:space="preserve">RM’000 </t>
  </si>
  <si>
    <t>Current tax</t>
  </si>
  <si>
    <t xml:space="preserve">Deferred tax </t>
  </si>
  <si>
    <t>B6</t>
  </si>
  <si>
    <t>Sale of Unquoted Investments and Properties</t>
  </si>
  <si>
    <t>B7</t>
  </si>
  <si>
    <t>Quoted Securities</t>
  </si>
  <si>
    <t xml:space="preserve">Movements of quoted securities in the current quarter were as follows: </t>
  </si>
  <si>
    <t>Balance at the beginning of the quarter</t>
  </si>
  <si>
    <t>Purchase of quoted unit trusts</t>
  </si>
  <si>
    <t>Purchase of quoted shares</t>
  </si>
  <si>
    <t>Maturity of other investments</t>
  </si>
  <si>
    <t>Uplift of quoted unit trusts</t>
  </si>
  <si>
    <t>Fair value changes</t>
  </si>
  <si>
    <t>Balance as at the end of the period, at fair value</t>
  </si>
  <si>
    <t>B8</t>
  </si>
  <si>
    <t>Corporate Proposals</t>
  </si>
  <si>
    <t>There are no corporate proposals announced and not completed as at the date of this announcement.</t>
  </si>
  <si>
    <t>(a)</t>
  </si>
  <si>
    <t>Short term borrowings</t>
  </si>
  <si>
    <t>Secured :</t>
  </si>
  <si>
    <t>Hire purchase and lease</t>
  </si>
  <si>
    <t>Margin loan for share financing</t>
  </si>
  <si>
    <t>Bai Bithaman Ajil Islamic Debt Securities (BaIDS)</t>
  </si>
  <si>
    <t>Unsecured :</t>
  </si>
  <si>
    <t>Revolving credits</t>
  </si>
  <si>
    <t>(b)</t>
  </si>
  <si>
    <t>Long term borrowings</t>
  </si>
  <si>
    <t>Total borrowings</t>
  </si>
  <si>
    <t>(c)</t>
  </si>
  <si>
    <t>Currency</t>
  </si>
  <si>
    <t>B10</t>
  </si>
  <si>
    <t>Off Balance Sheet Financial Instruments</t>
  </si>
  <si>
    <t>B11</t>
  </si>
  <si>
    <t>Changes in Material Litigation</t>
  </si>
  <si>
    <t>B12</t>
  </si>
  <si>
    <t>Realised and unrealised profit/losses</t>
  </si>
  <si>
    <t>Current financial period/year:</t>
  </si>
  <si>
    <t>Total retained profit of the Company and its subsidiaries</t>
  </si>
  <si>
    <t>-realised</t>
  </si>
  <si>
    <t>-unrealised</t>
  </si>
  <si>
    <t>Total share of retained loss from associate</t>
  </si>
  <si>
    <t>Consolidation adjustments</t>
  </si>
  <si>
    <t>Total Group retained profits for the current financial period/year</t>
  </si>
  <si>
    <t>B13</t>
  </si>
  <si>
    <t>Dividend Payable</t>
  </si>
  <si>
    <t>B14</t>
  </si>
  <si>
    <t>Earnings Per Share</t>
  </si>
  <si>
    <t xml:space="preserve">Profit for the period attributable </t>
  </si>
  <si>
    <t xml:space="preserve">    to ordinary equity holders of the parent (RM'000)</t>
  </si>
  <si>
    <t>Weighted average number of</t>
  </si>
  <si>
    <t xml:space="preserve">    ordinary shares in issue ('000)</t>
  </si>
  <si>
    <t>Authorisation for Issue</t>
  </si>
  <si>
    <t>By Order of the Board</t>
  </si>
  <si>
    <t>Cheai Weng Hoong</t>
  </si>
  <si>
    <t>Company Secretary</t>
  </si>
  <si>
    <t>Ipoh</t>
  </si>
  <si>
    <t>Date: 31 May 2011</t>
  </si>
  <si>
    <t>Changes in Estimates</t>
  </si>
  <si>
    <t>Unusual Items due to their Nature, Size or Incidence</t>
  </si>
  <si>
    <t>31/12/2010</t>
  </si>
  <si>
    <t xml:space="preserve">-   Acquisition of shares from </t>
  </si>
  <si>
    <t>Basic earnings per share (sen)</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</si>
</sst>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 #,##0_);_(* \(#,##0\);_(* &quot;-&quot;??_);_(@_)"/>
    <numFmt numFmtId="166" formatCode="_(* #,##0.0_);_(* \(#,##0.0\);_(* &quot;-&quot;??_);_(@_)"/>
    <numFmt numFmtId="167" formatCode="_-* #,##0.00_-;\-* #,##0.00_-;_-* &quot;-&quot;??_-;_-@_-"/>
    <numFmt numFmtId="168" formatCode="_(* #,##0.0_);_(* \(#,##0.0\);_(* &quot;-&quot;_);_(@_)"/>
    <numFmt numFmtId="169" formatCode="0.0"/>
    <numFmt numFmtId="170" formatCode="_(* #,##0.00_);_(* \(#,##0.00\);_(* &quot;-&quot;_);_(@_)"/>
  </numFmts>
  <fonts count="31">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sz val="10"/>
      <name val="Arial"/>
      <family val="2"/>
    </font>
    <font>
      <b/>
      <sz val="12"/>
      <name val="Trebuchet MS"/>
      <family val="2"/>
    </font>
    <font>
      <sz val="12"/>
      <name val="Trebuchet MS"/>
      <family val="2"/>
    </font>
    <font>
      <b/>
      <sz val="10"/>
      <name val="Trebuchet MS"/>
      <family val="2"/>
    </font>
    <font>
      <b/>
      <sz val="11"/>
      <name val="Trebuchet MS"/>
      <family val="2"/>
    </font>
    <font>
      <sz val="11"/>
      <name val="Trebuchet MS"/>
      <family val="2"/>
    </font>
    <font>
      <sz val="10"/>
      <name val="Trebuchet MS"/>
      <family val="2"/>
    </font>
    <font>
      <u val="single"/>
      <sz val="11"/>
      <name val="Trebuchet MS"/>
      <family val="2"/>
    </font>
    <font>
      <strike/>
      <sz val="10"/>
      <name val="Arial"/>
      <family val="2"/>
    </font>
    <font>
      <u val="single"/>
      <sz val="10"/>
      <name val="Arial"/>
      <family val="2"/>
    </font>
    <font>
      <sz val="11"/>
      <color indexed="8"/>
      <name val="Arial"/>
      <family val="0"/>
    </font>
    <font>
      <sz val="10"/>
      <color indexed="8"/>
      <name val="Arial"/>
      <family val="0"/>
    </font>
    <font>
      <b/>
      <sz val="10"/>
      <color indexed="9"/>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6" fillId="3" borderId="0" applyNumberFormat="0" applyBorder="0" applyAlignment="0" applyProtection="0"/>
    <xf numFmtId="0" fontId="10"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17" fillId="0" borderId="0">
      <alignment/>
      <protection/>
    </xf>
    <xf numFmtId="0" fontId="14" fillId="0" borderId="0" applyNumberFormat="0" applyFill="0" applyBorder="0" applyAlignment="0" applyProtection="0"/>
    <xf numFmtId="0" fontId="5" fillId="4" borderId="0" applyNumberFormat="0" applyBorder="0" applyAlignment="0" applyProtection="0"/>
    <xf numFmtId="0" fontId="2" fillId="0" borderId="3" applyNumberFormat="0" applyFill="0" applyAlignment="0" applyProtection="0"/>
    <xf numFmtId="0" fontId="3"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8" fillId="7" borderId="1" applyNumberFormat="0" applyAlignment="0" applyProtection="0"/>
    <xf numFmtId="0" fontId="11" fillId="0" borderId="6" applyNumberFormat="0" applyFill="0" applyAlignment="0" applyProtection="0"/>
    <xf numFmtId="0" fontId="7" fillId="22" borderId="0" applyNumberFormat="0" applyBorder="0" applyAlignment="0" applyProtection="0"/>
    <xf numFmtId="0" fontId="0" fillId="23" borderId="7" applyNumberFormat="0" applyFont="0" applyAlignment="0" applyProtection="0"/>
    <xf numFmtId="0" fontId="9" fillId="20" borderId="8" applyNumberFormat="0" applyAlignment="0" applyProtection="0"/>
    <xf numFmtId="9" fontId="0" fillId="0" borderId="0" applyFont="0" applyFill="0" applyBorder="0" applyAlignment="0" applyProtection="0"/>
    <xf numFmtId="0" fontId="1" fillId="0" borderId="0" applyNumberFormat="0" applyFill="0" applyBorder="0" applyAlignment="0" applyProtection="0"/>
    <xf numFmtId="0" fontId="15" fillId="0" borderId="9" applyNumberFormat="0" applyFill="0" applyAlignment="0" applyProtection="0"/>
    <xf numFmtId="0" fontId="13" fillId="0" borderId="0" applyNumberFormat="0" applyFill="0" applyBorder="0" applyAlignment="0" applyProtection="0"/>
  </cellStyleXfs>
  <cellXfs count="118">
    <xf numFmtId="0" fontId="0" fillId="0" borderId="0" xfId="0" applyAlignment="1">
      <alignment/>
    </xf>
    <xf numFmtId="0" fontId="18" fillId="0" borderId="0" xfId="46" applyNumberFormat="1" applyFont="1">
      <alignment/>
      <protection/>
    </xf>
    <xf numFmtId="0" fontId="19" fillId="0" borderId="0" xfId="46" applyNumberFormat="1" applyFont="1">
      <alignment/>
      <protection/>
    </xf>
    <xf numFmtId="0" fontId="20" fillId="0" borderId="0" xfId="46" applyNumberFormat="1" applyFont="1">
      <alignment/>
      <protection/>
    </xf>
    <xf numFmtId="0" fontId="20" fillId="0" borderId="0" xfId="46" applyNumberFormat="1" applyFont="1" applyAlignment="1">
      <alignment horizontal="center"/>
      <protection/>
    </xf>
    <xf numFmtId="0" fontId="21" fillId="0" borderId="0" xfId="46" applyNumberFormat="1" applyFont="1" applyAlignment="1">
      <alignment horizontal="right"/>
      <protection/>
    </xf>
    <xf numFmtId="0" fontId="19" fillId="0" borderId="0" xfId="46" applyNumberFormat="1" applyFont="1" applyAlignment="1">
      <alignment horizontal="center"/>
      <protection/>
    </xf>
    <xf numFmtId="16" fontId="19" fillId="0" borderId="0" xfId="46" applyNumberFormat="1" applyFont="1" applyAlignment="1">
      <alignment horizontal="center"/>
      <protection/>
    </xf>
    <xf numFmtId="14" fontId="19" fillId="0" borderId="0" xfId="46" applyNumberFormat="1" applyFont="1" applyAlignment="1">
      <alignment horizontal="center"/>
      <protection/>
    </xf>
    <xf numFmtId="14" fontId="19" fillId="0" borderId="0" xfId="46" applyNumberFormat="1" applyFont="1" applyAlignment="1" quotePrefix="1">
      <alignment horizontal="center"/>
      <protection/>
    </xf>
    <xf numFmtId="165" fontId="20" fillId="0" borderId="0" xfId="42" applyNumberFormat="1" applyFont="1" applyAlignment="1">
      <alignment horizontal="center"/>
    </xf>
    <xf numFmtId="165" fontId="20" fillId="0" borderId="0" xfId="42" applyNumberFormat="1" applyFont="1" applyBorder="1" applyAlignment="1">
      <alignment horizontal="center"/>
    </xf>
    <xf numFmtId="3" fontId="20" fillId="0" borderId="0" xfId="46" applyNumberFormat="1" applyFont="1">
      <alignment/>
      <protection/>
    </xf>
    <xf numFmtId="165" fontId="20" fillId="0" borderId="10" xfId="42" applyNumberFormat="1" applyFont="1" applyBorder="1" applyAlignment="1">
      <alignment horizontal="center"/>
    </xf>
    <xf numFmtId="3" fontId="19" fillId="0" borderId="0" xfId="46" applyNumberFormat="1" applyFont="1">
      <alignment/>
      <protection/>
    </xf>
    <xf numFmtId="165" fontId="20" fillId="0" borderId="0" xfId="42" applyNumberFormat="1" applyFont="1" applyFill="1" applyAlignment="1">
      <alignment horizontal="center"/>
    </xf>
    <xf numFmtId="165" fontId="20" fillId="0" borderId="0" xfId="42" applyNumberFormat="1" applyFont="1" applyFill="1" applyBorder="1" applyAlignment="1">
      <alignment horizontal="center"/>
    </xf>
    <xf numFmtId="165" fontId="20" fillId="0" borderId="10" xfId="42" applyNumberFormat="1" applyFont="1" applyFill="1" applyBorder="1" applyAlignment="1">
      <alignment horizontal="center"/>
    </xf>
    <xf numFmtId="165" fontId="20" fillId="0" borderId="11" xfId="42" applyNumberFormat="1" applyFont="1" applyBorder="1" applyAlignment="1">
      <alignment horizontal="center"/>
    </xf>
    <xf numFmtId="165" fontId="20" fillId="0" borderId="0" xfId="42" applyNumberFormat="1" applyFont="1" applyAlignment="1">
      <alignment/>
    </xf>
    <xf numFmtId="0" fontId="20" fillId="0" borderId="0" xfId="46" applyNumberFormat="1" applyFont="1" quotePrefix="1">
      <alignment/>
      <protection/>
    </xf>
    <xf numFmtId="165" fontId="20" fillId="0" borderId="12" xfId="42" applyNumberFormat="1" applyFont="1" applyBorder="1" applyAlignment="1">
      <alignment horizontal="center"/>
    </xf>
    <xf numFmtId="43" fontId="20" fillId="0" borderId="13" xfId="42" applyNumberFormat="1" applyFont="1" applyBorder="1" applyAlignment="1">
      <alignment horizontal="center"/>
    </xf>
    <xf numFmtId="43" fontId="20" fillId="0" borderId="0" xfId="42" applyNumberFormat="1" applyFont="1" applyBorder="1" applyAlignment="1">
      <alignment horizontal="center"/>
    </xf>
    <xf numFmtId="43" fontId="20" fillId="0" borderId="0" xfId="42" applyNumberFormat="1" applyFont="1" applyAlignment="1">
      <alignment horizontal="center"/>
    </xf>
    <xf numFmtId="168" fontId="20" fillId="0" borderId="0" xfId="46" applyNumberFormat="1" applyFont="1" applyBorder="1" applyAlignment="1">
      <alignment horizontal="center"/>
      <protection/>
    </xf>
    <xf numFmtId="0" fontId="22" fillId="0" borderId="0" xfId="46" applyNumberFormat="1" applyFont="1">
      <alignment/>
      <protection/>
    </xf>
    <xf numFmtId="0" fontId="23" fillId="0" borderId="0" xfId="46" applyNumberFormat="1" applyFont="1">
      <alignment/>
      <protection/>
    </xf>
    <xf numFmtId="0" fontId="23" fillId="0" borderId="0" xfId="46" applyNumberFormat="1" applyFont="1" applyAlignment="1">
      <alignment horizontal="center"/>
      <protection/>
    </xf>
    <xf numFmtId="0" fontId="23" fillId="0" borderId="0" xfId="46" applyNumberFormat="1" applyFont="1" applyAlignment="1">
      <alignment horizontal="right"/>
      <protection/>
    </xf>
    <xf numFmtId="0" fontId="24" fillId="0" borderId="0" xfId="46" applyNumberFormat="1" applyFont="1">
      <alignment/>
      <protection/>
    </xf>
    <xf numFmtId="0" fontId="22" fillId="0" borderId="0" xfId="46" applyNumberFormat="1" applyFont="1" applyAlignment="1">
      <alignment horizontal="right"/>
      <protection/>
    </xf>
    <xf numFmtId="0" fontId="22" fillId="0" borderId="0" xfId="46" applyNumberFormat="1" applyFont="1" applyAlignment="1">
      <alignment horizontal="center"/>
      <protection/>
    </xf>
    <xf numFmtId="14" fontId="22" fillId="0" borderId="0" xfId="46" applyNumberFormat="1" applyFont="1" applyAlignment="1" quotePrefix="1">
      <alignment horizontal="right"/>
      <protection/>
    </xf>
    <xf numFmtId="14" fontId="22" fillId="0" borderId="0" xfId="46" applyNumberFormat="1" applyFont="1" applyAlignment="1">
      <alignment horizontal="right"/>
      <protection/>
    </xf>
    <xf numFmtId="41" fontId="23" fillId="0" borderId="0" xfId="46" applyNumberFormat="1" applyFont="1" applyFill="1">
      <alignment/>
      <protection/>
    </xf>
    <xf numFmtId="41" fontId="23" fillId="0" borderId="0" xfId="46" applyNumberFormat="1" applyFont="1">
      <alignment/>
      <protection/>
    </xf>
    <xf numFmtId="41" fontId="23" fillId="0" borderId="11" xfId="46" applyNumberFormat="1" applyFont="1" applyBorder="1">
      <alignment/>
      <protection/>
    </xf>
    <xf numFmtId="41" fontId="23" fillId="0" borderId="0" xfId="46" applyNumberFormat="1" applyFont="1" applyBorder="1">
      <alignment/>
      <protection/>
    </xf>
    <xf numFmtId="41" fontId="23" fillId="0" borderId="10" xfId="46" applyNumberFormat="1" applyFont="1" applyBorder="1">
      <alignment/>
      <protection/>
    </xf>
    <xf numFmtId="41" fontId="23" fillId="0" borderId="12" xfId="46" applyNumberFormat="1" applyFont="1" applyBorder="1">
      <alignment/>
      <protection/>
    </xf>
    <xf numFmtId="41" fontId="23" fillId="0" borderId="13" xfId="46" applyNumberFormat="1" applyFont="1" applyBorder="1">
      <alignment/>
      <protection/>
    </xf>
    <xf numFmtId="0" fontId="22" fillId="0" borderId="14" xfId="46" applyNumberFormat="1" applyFont="1" applyBorder="1" applyAlignment="1">
      <alignment horizontal="right"/>
      <protection/>
    </xf>
    <xf numFmtId="0" fontId="22" fillId="0" borderId="15" xfId="46" applyNumberFormat="1" applyFont="1" applyBorder="1" applyAlignment="1">
      <alignment horizontal="right"/>
      <protection/>
    </xf>
    <xf numFmtId="0" fontId="23" fillId="0" borderId="15" xfId="46" applyNumberFormat="1" applyFont="1" applyBorder="1">
      <alignment/>
      <protection/>
    </xf>
    <xf numFmtId="41" fontId="23" fillId="0" borderId="15" xfId="46" applyNumberFormat="1" applyFont="1" applyBorder="1">
      <alignment/>
      <protection/>
    </xf>
    <xf numFmtId="41" fontId="23" fillId="0" borderId="16" xfId="46" applyNumberFormat="1" applyFont="1" applyBorder="1">
      <alignment/>
      <protection/>
    </xf>
    <xf numFmtId="41" fontId="23" fillId="0" borderId="17" xfId="46" applyNumberFormat="1" applyFont="1" applyBorder="1">
      <alignment/>
      <protection/>
    </xf>
    <xf numFmtId="0" fontId="25" fillId="0" borderId="0" xfId="46" applyNumberFormat="1" applyFont="1">
      <alignment/>
      <protection/>
    </xf>
    <xf numFmtId="41" fontId="23" fillId="0" borderId="14" xfId="46" applyNumberFormat="1" applyFont="1" applyBorder="1">
      <alignment/>
      <protection/>
    </xf>
    <xf numFmtId="165" fontId="23" fillId="0" borderId="0" xfId="46" applyNumberFormat="1" applyFont="1">
      <alignment/>
      <protection/>
    </xf>
    <xf numFmtId="165" fontId="23" fillId="0" borderId="0" xfId="42" applyNumberFormat="1" applyFont="1" applyAlignment="1">
      <alignment/>
    </xf>
    <xf numFmtId="165" fontId="23" fillId="0" borderId="15" xfId="42" applyNumberFormat="1" applyFont="1" applyBorder="1" applyAlignment="1">
      <alignment/>
    </xf>
    <xf numFmtId="165" fontId="23" fillId="0" borderId="0" xfId="42" applyNumberFormat="1" applyFont="1" applyBorder="1" applyAlignment="1">
      <alignment/>
    </xf>
    <xf numFmtId="165" fontId="23" fillId="0" borderId="10" xfId="42" applyNumberFormat="1" applyFont="1" applyBorder="1" applyAlignment="1">
      <alignment/>
    </xf>
    <xf numFmtId="165" fontId="23" fillId="0" borderId="16" xfId="42" applyNumberFormat="1" applyFont="1" applyBorder="1" applyAlignment="1">
      <alignment/>
    </xf>
    <xf numFmtId="165" fontId="23" fillId="0" borderId="13" xfId="42" applyNumberFormat="1" applyFont="1" applyBorder="1" applyAlignment="1">
      <alignment/>
    </xf>
    <xf numFmtId="165" fontId="23" fillId="0" borderId="17" xfId="42" applyNumberFormat="1" applyFont="1" applyBorder="1" applyAlignment="1">
      <alignment/>
    </xf>
    <xf numFmtId="0" fontId="22" fillId="0" borderId="0" xfId="46" applyNumberFormat="1" applyFont="1" applyFill="1">
      <alignment/>
      <protection/>
    </xf>
    <xf numFmtId="0" fontId="23" fillId="0" borderId="0" xfId="46" applyNumberFormat="1" applyFont="1" applyFill="1">
      <alignment/>
      <protection/>
    </xf>
    <xf numFmtId="0" fontId="22" fillId="0" borderId="0" xfId="46" applyNumberFormat="1" applyFont="1" applyFill="1" applyAlignment="1">
      <alignment horizontal="center"/>
      <protection/>
    </xf>
    <xf numFmtId="0" fontId="22" fillId="0" borderId="0" xfId="46" applyNumberFormat="1" applyFont="1" applyFill="1" applyAlignment="1" quotePrefix="1">
      <alignment horizontal="center"/>
      <protection/>
    </xf>
    <xf numFmtId="41" fontId="23" fillId="0" borderId="10" xfId="46" applyNumberFormat="1" applyFont="1" applyFill="1" applyBorder="1">
      <alignment/>
      <protection/>
    </xf>
    <xf numFmtId="41" fontId="23" fillId="0" borderId="0" xfId="46" applyNumberFormat="1" applyFont="1" applyFill="1" applyBorder="1">
      <alignment/>
      <protection/>
    </xf>
    <xf numFmtId="41" fontId="23" fillId="0" borderId="11" xfId="46" applyNumberFormat="1" applyFont="1" applyFill="1" applyBorder="1">
      <alignment/>
      <protection/>
    </xf>
    <xf numFmtId="41" fontId="23" fillId="0" borderId="12" xfId="46" applyNumberFormat="1" applyFont="1" applyFill="1" applyBorder="1">
      <alignment/>
      <protection/>
    </xf>
    <xf numFmtId="0" fontId="18" fillId="0" borderId="0" xfId="46" applyNumberFormat="1" applyFont="1" applyFill="1">
      <alignment/>
      <protection/>
    </xf>
    <xf numFmtId="0" fontId="17" fillId="0" borderId="0" xfId="46" applyNumberFormat="1" applyFont="1" applyFill="1">
      <alignment/>
      <protection/>
    </xf>
    <xf numFmtId="0" fontId="17" fillId="0" borderId="0" xfId="46" applyNumberFormat="1" applyFont="1" applyFill="1" applyAlignment="1">
      <alignment horizontal="justify"/>
      <protection/>
    </xf>
    <xf numFmtId="0" fontId="26" fillId="0" borderId="0" xfId="46" applyNumberFormat="1" applyFont="1" applyFill="1">
      <alignment/>
      <protection/>
    </xf>
    <xf numFmtId="0" fontId="17" fillId="0" borderId="0" xfId="46" applyNumberFormat="1" applyFont="1" applyFill="1" applyBorder="1">
      <alignment/>
      <protection/>
    </xf>
    <xf numFmtId="0" fontId="18" fillId="0" borderId="0" xfId="46" applyNumberFormat="1" applyFont="1" applyFill="1" applyAlignment="1" quotePrefix="1">
      <alignment horizontal="right"/>
      <protection/>
    </xf>
    <xf numFmtId="0" fontId="18" fillId="0" borderId="0" xfId="46" applyNumberFormat="1" applyFont="1" applyFill="1" applyAlignment="1">
      <alignment horizontal="right"/>
      <protection/>
    </xf>
    <xf numFmtId="41" fontId="17" fillId="0" borderId="0" xfId="46" applyNumberFormat="1" applyFont="1" applyFill="1">
      <alignment/>
      <protection/>
    </xf>
    <xf numFmtId="41" fontId="17" fillId="0" borderId="10" xfId="46" applyNumberFormat="1" applyFont="1" applyFill="1" applyBorder="1">
      <alignment/>
      <protection/>
    </xf>
    <xf numFmtId="41" fontId="17" fillId="0" borderId="0" xfId="46" applyNumberFormat="1" applyFont="1" applyFill="1" applyBorder="1">
      <alignment/>
      <protection/>
    </xf>
    <xf numFmtId="41" fontId="17" fillId="0" borderId="12" xfId="46" applyNumberFormat="1" applyFont="1" applyFill="1" applyBorder="1">
      <alignment/>
      <protection/>
    </xf>
    <xf numFmtId="14" fontId="18" fillId="0" borderId="0" xfId="46" applyNumberFormat="1" applyFont="1" applyFill="1" applyAlignment="1" quotePrefix="1">
      <alignment horizontal="right"/>
      <protection/>
    </xf>
    <xf numFmtId="41" fontId="17" fillId="0" borderId="13" xfId="46" applyNumberFormat="1" applyFont="1" applyFill="1" applyBorder="1">
      <alignment/>
      <protection/>
    </xf>
    <xf numFmtId="41" fontId="17" fillId="0" borderId="0" xfId="46" applyNumberFormat="1" applyFont="1" applyFill="1" applyBorder="1" applyAlignment="1">
      <alignment horizontal="right"/>
      <protection/>
    </xf>
    <xf numFmtId="0" fontId="18" fillId="0" borderId="0" xfId="46" applyNumberFormat="1" applyFont="1" applyBorder="1" applyAlignment="1">
      <alignment horizontal="left"/>
      <protection/>
    </xf>
    <xf numFmtId="0" fontId="18" fillId="0" borderId="0" xfId="46" applyNumberFormat="1" applyFont="1" applyBorder="1">
      <alignment/>
      <protection/>
    </xf>
    <xf numFmtId="0" fontId="17" fillId="0" borderId="0" xfId="46" applyNumberFormat="1" applyFont="1" applyBorder="1">
      <alignment/>
      <protection/>
    </xf>
    <xf numFmtId="0" fontId="17" fillId="0" borderId="0" xfId="46" applyNumberFormat="1" applyFont="1">
      <alignment/>
      <protection/>
    </xf>
    <xf numFmtId="0" fontId="18" fillId="0" borderId="0" xfId="46" applyNumberFormat="1" applyFont="1" applyAlignment="1">
      <alignment horizontal="left"/>
      <protection/>
    </xf>
    <xf numFmtId="0" fontId="18" fillId="0" borderId="0" xfId="46" applyNumberFormat="1" applyFont="1" applyBorder="1" applyAlignment="1">
      <alignment horizontal="right"/>
      <protection/>
    </xf>
    <xf numFmtId="0" fontId="17" fillId="0" borderId="0" xfId="46" applyNumberFormat="1" applyFont="1" applyBorder="1" applyAlignment="1">
      <alignment horizontal="right"/>
      <protection/>
    </xf>
    <xf numFmtId="0" fontId="18" fillId="0" borderId="0" xfId="46" applyNumberFormat="1" applyFont="1" applyAlignment="1">
      <alignment horizontal="right"/>
      <protection/>
    </xf>
    <xf numFmtId="0" fontId="17" fillId="0" borderId="0" xfId="46" applyNumberFormat="1" applyFont="1" applyAlignment="1">
      <alignment horizontal="right"/>
      <protection/>
    </xf>
    <xf numFmtId="41" fontId="17" fillId="0" borderId="0" xfId="46" applyNumberFormat="1" applyFont="1">
      <alignment/>
      <protection/>
    </xf>
    <xf numFmtId="169" fontId="17" fillId="0" borderId="0" xfId="46" applyNumberFormat="1" applyFont="1">
      <alignment/>
      <protection/>
    </xf>
    <xf numFmtId="168" fontId="17" fillId="0" borderId="0" xfId="46" applyNumberFormat="1" applyFont="1">
      <alignment/>
      <protection/>
    </xf>
    <xf numFmtId="43" fontId="17" fillId="0" borderId="0" xfId="46" applyNumberFormat="1" applyFont="1">
      <alignment/>
      <protection/>
    </xf>
    <xf numFmtId="0" fontId="18" fillId="0" borderId="0" xfId="46" applyNumberFormat="1" applyFont="1" applyAlignment="1">
      <alignment horizontal="center"/>
      <protection/>
    </xf>
    <xf numFmtId="0" fontId="18" fillId="0" borderId="0" xfId="46" applyNumberFormat="1" applyFont="1" applyAlignment="1" quotePrefix="1">
      <alignment horizontal="center"/>
      <protection/>
    </xf>
    <xf numFmtId="41" fontId="17" fillId="0" borderId="11" xfId="46" applyNumberFormat="1" applyFont="1" applyBorder="1">
      <alignment/>
      <protection/>
    </xf>
    <xf numFmtId="14" fontId="18" fillId="0" borderId="0" xfId="46" applyNumberFormat="1" applyFont="1" applyAlignment="1" quotePrefix="1">
      <alignment horizontal="center"/>
      <protection/>
    </xf>
    <xf numFmtId="165" fontId="17" fillId="0" borderId="0" xfId="42" applyNumberFormat="1" applyFont="1" applyBorder="1" applyAlignment="1">
      <alignment/>
    </xf>
    <xf numFmtId="165" fontId="17" fillId="0" borderId="0" xfId="42" applyNumberFormat="1" applyFont="1" applyFill="1" applyBorder="1" applyAlignment="1">
      <alignment/>
    </xf>
    <xf numFmtId="165" fontId="17" fillId="0" borderId="0" xfId="42" applyNumberFormat="1" applyFont="1" applyFill="1" applyAlignment="1">
      <alignment/>
    </xf>
    <xf numFmtId="165" fontId="17" fillId="0" borderId="0" xfId="42" applyNumberFormat="1" applyFont="1" applyAlignment="1">
      <alignment/>
    </xf>
    <xf numFmtId="165" fontId="17" fillId="0" borderId="12" xfId="42" applyNumberFormat="1" applyFont="1" applyBorder="1" applyAlignment="1">
      <alignment/>
    </xf>
    <xf numFmtId="0" fontId="27" fillId="0" borderId="0" xfId="46" applyNumberFormat="1" applyFont="1">
      <alignment/>
      <protection/>
    </xf>
    <xf numFmtId="41" fontId="17" fillId="0" borderId="0" xfId="46" applyNumberFormat="1" applyFont="1" applyBorder="1">
      <alignment/>
      <protection/>
    </xf>
    <xf numFmtId="41" fontId="17" fillId="0" borderId="10" xfId="46" applyNumberFormat="1" applyFont="1" applyBorder="1">
      <alignment/>
      <protection/>
    </xf>
    <xf numFmtId="41" fontId="17" fillId="0" borderId="12" xfId="46" applyNumberFormat="1" applyFont="1" applyBorder="1">
      <alignment/>
      <protection/>
    </xf>
    <xf numFmtId="41" fontId="17" fillId="0" borderId="11" xfId="46" applyNumberFormat="1" applyFont="1" applyFill="1" applyBorder="1">
      <alignment/>
      <protection/>
    </xf>
    <xf numFmtId="0" fontId="17" fillId="0" borderId="0" xfId="46" applyNumberFormat="1" applyFont="1" quotePrefix="1">
      <alignment/>
      <protection/>
    </xf>
    <xf numFmtId="165" fontId="17" fillId="0" borderId="10" xfId="42" applyNumberFormat="1" applyFont="1" applyBorder="1" applyAlignment="1">
      <alignment/>
    </xf>
    <xf numFmtId="41" fontId="17" fillId="0" borderId="13" xfId="46" applyNumberFormat="1" applyFont="1" applyBorder="1">
      <alignment/>
      <protection/>
    </xf>
    <xf numFmtId="2" fontId="17" fillId="0" borderId="0" xfId="46" applyNumberFormat="1" applyFont="1" applyBorder="1">
      <alignment/>
      <protection/>
    </xf>
    <xf numFmtId="170" fontId="17" fillId="0" borderId="13" xfId="46" applyNumberFormat="1" applyFont="1" applyBorder="1">
      <alignment/>
      <protection/>
    </xf>
    <xf numFmtId="0" fontId="19" fillId="0" borderId="0" xfId="46" applyNumberFormat="1" applyFont="1" applyAlignment="1">
      <alignment horizontal="center"/>
      <protection/>
    </xf>
    <xf numFmtId="0" fontId="22" fillId="0" borderId="0" xfId="46" applyNumberFormat="1" applyFont="1" applyAlignment="1">
      <alignment horizontal="center"/>
      <protection/>
    </xf>
    <xf numFmtId="0" fontId="22" fillId="0" borderId="0" xfId="46" applyNumberFormat="1" applyFont="1" applyFill="1" applyAlignment="1">
      <alignment horizontal="center"/>
      <protection/>
    </xf>
    <xf numFmtId="0" fontId="18" fillId="0" borderId="0" xfId="46" applyNumberFormat="1" applyFont="1" applyFill="1" applyAlignment="1">
      <alignment horizontal="center"/>
      <protection/>
    </xf>
    <xf numFmtId="0" fontId="18" fillId="0" borderId="0" xfId="46" applyNumberFormat="1" applyFont="1" applyAlignment="1">
      <alignment horizontal="center"/>
      <protection/>
    </xf>
    <xf numFmtId="0" fontId="23" fillId="0" borderId="0" xfId="46" applyNumberFormat="1" applyFont="1" quotePrefix="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53</xdr:row>
      <xdr:rowOff>161925</xdr:rowOff>
    </xdr:from>
    <xdr:ext cx="7429500" cy="647700"/>
    <xdr:sp>
      <xdr:nvSpPr>
        <xdr:cNvPr id="1" name="Text Box 1"/>
        <xdr:cNvSpPr txBox="1">
          <a:spLocks noChangeArrowheads="1"/>
        </xdr:cNvSpPr>
      </xdr:nvSpPr>
      <xdr:spPr>
        <a:xfrm>
          <a:off x="0" y="11144250"/>
          <a:ext cx="7429500" cy="647700"/>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rPr>
            <a:t>The condensed consolidated statement of comprehensive income should be read in conjunction with the audited financial statements for the year ended 31 December 2010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56</xdr:row>
      <xdr:rowOff>0</xdr:rowOff>
    </xdr:from>
    <xdr:ext cx="6229350" cy="657225"/>
    <xdr:sp>
      <xdr:nvSpPr>
        <xdr:cNvPr id="1" name="Text Box 1"/>
        <xdr:cNvSpPr txBox="1">
          <a:spLocks noChangeArrowheads="1"/>
        </xdr:cNvSpPr>
      </xdr:nvSpPr>
      <xdr:spPr>
        <a:xfrm>
          <a:off x="76200" y="10525125"/>
          <a:ext cx="6229350" cy="657225"/>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rPr>
            <a:t>The condensed consolidated statement of financial position should be read in conjunction with the audited financial statements for the year ended 31 December 2010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36</xdr:row>
      <xdr:rowOff>9525</xdr:rowOff>
    </xdr:from>
    <xdr:ext cx="7743825" cy="495300"/>
    <xdr:sp>
      <xdr:nvSpPr>
        <xdr:cNvPr id="1" name="Text Box 2"/>
        <xdr:cNvSpPr txBox="1">
          <a:spLocks noChangeArrowheads="1"/>
        </xdr:cNvSpPr>
      </xdr:nvSpPr>
      <xdr:spPr>
        <a:xfrm>
          <a:off x="66675" y="7553325"/>
          <a:ext cx="7743825" cy="495300"/>
        </a:xfrm>
        <a:prstGeom prst="rect">
          <a:avLst/>
        </a:prstGeom>
        <a:noFill/>
        <a:ln w="9525" cmpd="sng">
          <a:noFill/>
        </a:ln>
      </xdr:spPr>
      <xdr:txBody>
        <a:bodyPr vertOverflow="clip" wrap="square" lIns="27432" tIns="22860" rIns="27432" bIns="0"/>
        <a:p>
          <a:pPr algn="just">
            <a:defRPr/>
          </a:pPr>
          <a:r>
            <a:rPr lang="en-US" cap="none" sz="1100" b="0" i="0" u="none" baseline="0">
              <a:solidFill>
                <a:srgbClr val="000000"/>
              </a:solidFill>
            </a:rPr>
            <a:t>The condensed consolidated statement of changes in equity should be read in conjunction with the audited financial statements for the year ended 31 December 2010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45</xdr:row>
      <xdr:rowOff>0</xdr:rowOff>
    </xdr:from>
    <xdr:ext cx="6438900" cy="771525"/>
    <xdr:sp>
      <xdr:nvSpPr>
        <xdr:cNvPr id="1" name="Text Box 1"/>
        <xdr:cNvSpPr txBox="1">
          <a:spLocks noChangeArrowheads="1"/>
        </xdr:cNvSpPr>
      </xdr:nvSpPr>
      <xdr:spPr>
        <a:xfrm>
          <a:off x="66675" y="9210675"/>
          <a:ext cx="6438900" cy="7715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statement of cash flow should be read in conjunction with the audited financial statements for the year ended 31 December 2010 and the accompanying explanatory notes attached to the interim financial statements.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7</xdr:row>
      <xdr:rowOff>19050</xdr:rowOff>
    </xdr:from>
    <xdr:ext cx="5962650" cy="1381125"/>
    <xdr:sp>
      <xdr:nvSpPr>
        <xdr:cNvPr id="1" name="Text Box 1"/>
        <xdr:cNvSpPr txBox="1">
          <a:spLocks noChangeArrowheads="1"/>
        </xdr:cNvSpPr>
      </xdr:nvSpPr>
      <xdr:spPr>
        <a:xfrm>
          <a:off x="247650" y="1152525"/>
          <a:ext cx="5962650" cy="13811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condensed interim financial statements are unaudited and have been prepared in accordance with the requirements of Financial Reporting Standard ("FRS") 134 - Interim Financial Reporting and paragraph 9.22 and Appendix 9B of the Listing Requirements and other directives issued by Bursa Malaysia Securities Berhad.They should be read in conjunction with the audited financial statements for the year ended 31 December 2010 (hereinafter referred to as "Afs 2010"). The explanatory notes attached to the interim financial statements provide an explanation of events and transactions that are significant  to an understanding of the changes in the financial position and performance of the Group since the year ended 31 December 2010. 
</a:t>
          </a:r>
          <a:r>
            <a:rPr lang="en-US" cap="none" sz="1000" b="0" i="0" u="none" baseline="0">
              <a:solidFill>
                <a:srgbClr val="000000"/>
              </a:solidFill>
              <a:latin typeface="Arial"/>
              <a:ea typeface="Arial"/>
              <a:cs typeface="Arial"/>
            </a:rPr>
            <a:t>
</a:t>
          </a:r>
        </a:p>
      </xdr:txBody>
    </xdr:sp>
    <xdr:clientData/>
  </xdr:oneCellAnchor>
  <xdr:oneCellAnchor>
    <xdr:from>
      <xdr:col>0</xdr:col>
      <xdr:colOff>19050</xdr:colOff>
      <xdr:row>3</xdr:row>
      <xdr:rowOff>76200</xdr:rowOff>
    </xdr:from>
    <xdr:ext cx="6200775" cy="219075"/>
    <xdr:sp>
      <xdr:nvSpPr>
        <xdr:cNvPr id="2" name="Text Box 27"/>
        <xdr:cNvSpPr txBox="1">
          <a:spLocks noChangeArrowheads="1"/>
        </xdr:cNvSpPr>
      </xdr:nvSpPr>
      <xdr:spPr>
        <a:xfrm>
          <a:off x="19050" y="561975"/>
          <a:ext cx="6200775" cy="219075"/>
        </a:xfrm>
        <a:prstGeom prst="rect">
          <a:avLst/>
        </a:prstGeom>
        <a:solidFill>
          <a:srgbClr val="FF00FF"/>
        </a:solidFill>
        <a:ln w="9525" cmpd="sng">
          <a:noFill/>
        </a:ln>
      </xdr:spPr>
      <xdr:txBody>
        <a:bodyPr vertOverflow="clip" wrap="square" lIns="27432" tIns="22860" rIns="0" bIns="0"/>
        <a:p>
          <a:pPr algn="l">
            <a:defRPr/>
          </a:pPr>
          <a:r>
            <a:rPr lang="en-US" cap="none" sz="1000" b="1" i="0" u="none" baseline="0">
              <a:solidFill>
                <a:srgbClr val="FFFFFF"/>
              </a:solidFill>
            </a:rPr>
            <a:t>PART A : EXPLANATORY NOTES PURSUANT TO FINANCIAL REPORTING STANDARD 134 </a:t>
          </a:r>
        </a:p>
      </xdr:txBody>
    </xdr:sp>
    <xdr:clientData/>
  </xdr:oneCellAnchor>
  <xdr:oneCellAnchor>
    <xdr:from>
      <xdr:col>1</xdr:col>
      <xdr:colOff>0</xdr:colOff>
      <xdr:row>32</xdr:row>
      <xdr:rowOff>9525</xdr:rowOff>
    </xdr:from>
    <xdr:ext cx="4924425" cy="238125"/>
    <xdr:sp>
      <xdr:nvSpPr>
        <xdr:cNvPr id="3" name="Text Box 29"/>
        <xdr:cNvSpPr txBox="1">
          <a:spLocks noChangeArrowheads="1"/>
        </xdr:cNvSpPr>
      </xdr:nvSpPr>
      <xdr:spPr>
        <a:xfrm>
          <a:off x="247650" y="5191125"/>
          <a:ext cx="4924425" cy="2381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auditors’ report on the Afs 2010 was not qualified.
</a:t>
          </a:r>
        </a:p>
      </xdr:txBody>
    </xdr:sp>
    <xdr:clientData/>
  </xdr:oneCellAnchor>
  <xdr:oneCellAnchor>
    <xdr:from>
      <xdr:col>1</xdr:col>
      <xdr:colOff>9525</xdr:colOff>
      <xdr:row>71</xdr:row>
      <xdr:rowOff>9525</xdr:rowOff>
    </xdr:from>
    <xdr:ext cx="4914900" cy="381000"/>
    <xdr:sp>
      <xdr:nvSpPr>
        <xdr:cNvPr id="4" name="Text Box 30"/>
        <xdr:cNvSpPr txBox="1">
          <a:spLocks noChangeArrowheads="1"/>
        </xdr:cNvSpPr>
      </xdr:nvSpPr>
      <xdr:spPr>
        <a:xfrm>
          <a:off x="257175" y="11525250"/>
          <a:ext cx="4914900" cy="3810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changes in estimates reported in the current quarter results.</a:t>
          </a:r>
        </a:p>
      </xdr:txBody>
    </xdr:sp>
    <xdr:clientData/>
  </xdr:oneCellAnchor>
  <xdr:oneCellAnchor>
    <xdr:from>
      <xdr:col>1</xdr:col>
      <xdr:colOff>0</xdr:colOff>
      <xdr:row>74</xdr:row>
      <xdr:rowOff>9525</xdr:rowOff>
    </xdr:from>
    <xdr:ext cx="5981700" cy="485775"/>
    <xdr:sp>
      <xdr:nvSpPr>
        <xdr:cNvPr id="5" name="Text Box 31"/>
        <xdr:cNvSpPr txBox="1">
          <a:spLocks noChangeArrowheads="1"/>
        </xdr:cNvSpPr>
      </xdr:nvSpPr>
      <xdr:spPr>
        <a:xfrm>
          <a:off x="247650" y="12011025"/>
          <a:ext cx="5981700" cy="4857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Group’s operations are not materially affected by any seasonal and cyclical factors. However, there is a compensating effect on its results due to the performance of the various segment activities of the Group.
</a:t>
          </a:r>
        </a:p>
      </xdr:txBody>
    </xdr:sp>
    <xdr:clientData/>
  </xdr:oneCellAnchor>
  <xdr:oneCellAnchor>
    <xdr:from>
      <xdr:col>1</xdr:col>
      <xdr:colOff>0</xdr:colOff>
      <xdr:row>81</xdr:row>
      <xdr:rowOff>9525</xdr:rowOff>
    </xdr:from>
    <xdr:ext cx="6038850" cy="495300"/>
    <xdr:sp>
      <xdr:nvSpPr>
        <xdr:cNvPr id="6" name="Text Box 33"/>
        <xdr:cNvSpPr txBox="1">
          <a:spLocks noChangeArrowheads="1"/>
        </xdr:cNvSpPr>
      </xdr:nvSpPr>
      <xdr:spPr>
        <a:xfrm>
          <a:off x="247650" y="13144500"/>
          <a:ext cx="6038850" cy="4953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was no revaluation of property, plant and equipment brought forward from Afs 2010. The Group does not adopt a revaluation policy on its property, plant and equipment.</a:t>
          </a:r>
        </a:p>
      </xdr:txBody>
    </xdr:sp>
    <xdr:clientData/>
  </xdr:oneCellAnchor>
  <xdr:oneCellAnchor>
    <xdr:from>
      <xdr:col>1</xdr:col>
      <xdr:colOff>0</xdr:colOff>
      <xdr:row>85</xdr:row>
      <xdr:rowOff>0</xdr:rowOff>
    </xdr:from>
    <xdr:ext cx="5981700" cy="619125"/>
    <xdr:sp>
      <xdr:nvSpPr>
        <xdr:cNvPr id="7" name="Text Box 34"/>
        <xdr:cNvSpPr txBox="1">
          <a:spLocks noChangeArrowheads="1"/>
        </xdr:cNvSpPr>
      </xdr:nvSpPr>
      <xdr:spPr>
        <a:xfrm>
          <a:off x="247650" y="13782675"/>
          <a:ext cx="5981700" cy="6191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issuance and repayment of debt securities, share buy-backs and share cancellations in the current quarter.</a:t>
          </a:r>
        </a:p>
      </xdr:txBody>
    </xdr:sp>
    <xdr:clientData/>
  </xdr:oneCellAnchor>
  <xdr:oneCellAnchor>
    <xdr:from>
      <xdr:col>1</xdr:col>
      <xdr:colOff>0</xdr:colOff>
      <xdr:row>67</xdr:row>
      <xdr:rowOff>9525</xdr:rowOff>
    </xdr:from>
    <xdr:ext cx="5981700" cy="495300"/>
    <xdr:sp>
      <xdr:nvSpPr>
        <xdr:cNvPr id="8" name="Text Box 35"/>
        <xdr:cNvSpPr txBox="1">
          <a:spLocks noChangeArrowheads="1"/>
        </xdr:cNvSpPr>
      </xdr:nvSpPr>
      <xdr:spPr>
        <a:xfrm>
          <a:off x="247650" y="10877550"/>
          <a:ext cx="5981700" cy="4953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unusual items affecting assets, liabilities, equity, net income, or cash flows during the current quarter ended 31 March 2011.</a:t>
          </a:r>
        </a:p>
      </xdr:txBody>
    </xdr:sp>
    <xdr:clientData/>
  </xdr:oneCellAnchor>
  <xdr:oneCellAnchor>
    <xdr:from>
      <xdr:col>1</xdr:col>
      <xdr:colOff>9525</xdr:colOff>
      <xdr:row>92</xdr:row>
      <xdr:rowOff>19050</xdr:rowOff>
    </xdr:from>
    <xdr:ext cx="5981700" cy="514350"/>
    <xdr:sp>
      <xdr:nvSpPr>
        <xdr:cNvPr id="9" name="Text Box 38"/>
        <xdr:cNvSpPr txBox="1">
          <a:spLocks noChangeArrowheads="1"/>
        </xdr:cNvSpPr>
      </xdr:nvSpPr>
      <xdr:spPr>
        <a:xfrm>
          <a:off x="257175" y="14935200"/>
          <a:ext cx="5981700" cy="5143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amount of commitments for the purchase of property, plant and equipment and port facilities not provided for as at 31 March 2011 is as follows:</a:t>
          </a:r>
        </a:p>
      </xdr:txBody>
    </xdr:sp>
    <xdr:clientData/>
  </xdr:oneCellAnchor>
  <xdr:oneCellAnchor>
    <xdr:from>
      <xdr:col>1</xdr:col>
      <xdr:colOff>9525</xdr:colOff>
      <xdr:row>89</xdr:row>
      <xdr:rowOff>19050</xdr:rowOff>
    </xdr:from>
    <xdr:ext cx="4895850" cy="304800"/>
    <xdr:sp>
      <xdr:nvSpPr>
        <xdr:cNvPr id="10" name="Text Box 40"/>
        <xdr:cNvSpPr txBox="1">
          <a:spLocks noChangeArrowheads="1"/>
        </xdr:cNvSpPr>
      </xdr:nvSpPr>
      <xdr:spPr>
        <a:xfrm>
          <a:off x="257175" y="14449425"/>
          <a:ext cx="4895850" cy="3048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changes in the composition of the Group during the current quarter.</a:t>
          </a:r>
        </a:p>
      </xdr:txBody>
    </xdr:sp>
    <xdr:clientData/>
  </xdr:oneCellAnchor>
  <xdr:oneCellAnchor>
    <xdr:from>
      <xdr:col>1</xdr:col>
      <xdr:colOff>0</xdr:colOff>
      <xdr:row>60</xdr:row>
      <xdr:rowOff>0</xdr:rowOff>
    </xdr:from>
    <xdr:ext cx="5972175" cy="990600"/>
    <xdr:sp>
      <xdr:nvSpPr>
        <xdr:cNvPr id="11" name="Text Box 42"/>
        <xdr:cNvSpPr txBox="1">
          <a:spLocks noChangeArrowheads="1"/>
        </xdr:cNvSpPr>
      </xdr:nvSpPr>
      <xdr:spPr>
        <a:xfrm>
          <a:off x="247650" y="9734550"/>
          <a:ext cx="5972175" cy="9906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All inter-segment transactions have been entered into in the normal course of business and have been established on negotiated terms.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 activities of the Group’s operations are carried out in Malaysia.</a:t>
          </a:r>
        </a:p>
      </xdr:txBody>
    </xdr:sp>
    <xdr:clientData/>
  </xdr:oneCellAnchor>
  <xdr:oneCellAnchor>
    <xdr:from>
      <xdr:col>1</xdr:col>
      <xdr:colOff>0</xdr:colOff>
      <xdr:row>106</xdr:row>
      <xdr:rowOff>19050</xdr:rowOff>
    </xdr:from>
    <xdr:ext cx="5962650" cy="581025"/>
    <xdr:sp>
      <xdr:nvSpPr>
        <xdr:cNvPr id="12" name="Text Box 51"/>
        <xdr:cNvSpPr txBox="1">
          <a:spLocks noChangeArrowheads="1"/>
        </xdr:cNvSpPr>
      </xdr:nvSpPr>
      <xdr:spPr>
        <a:xfrm>
          <a:off x="247650" y="17249775"/>
          <a:ext cx="5962650" cy="58102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material events subsequent to the end of the current quarter that have not been reflected in these interim financial statement, made up to the latest practicable date. </a:t>
          </a:r>
        </a:p>
      </xdr:txBody>
    </xdr:sp>
    <xdr:clientData/>
  </xdr:oneCellAnchor>
  <xdr:oneCellAnchor>
    <xdr:from>
      <xdr:col>1</xdr:col>
      <xdr:colOff>0</xdr:colOff>
      <xdr:row>78</xdr:row>
      <xdr:rowOff>19050</xdr:rowOff>
    </xdr:from>
    <xdr:ext cx="4876800" cy="295275"/>
    <xdr:sp>
      <xdr:nvSpPr>
        <xdr:cNvPr id="13" name="Text Box 54"/>
        <xdr:cNvSpPr txBox="1">
          <a:spLocks noChangeArrowheads="1"/>
        </xdr:cNvSpPr>
      </xdr:nvSpPr>
      <xdr:spPr>
        <a:xfrm>
          <a:off x="247650" y="12668250"/>
          <a:ext cx="4876800" cy="2952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No dividend has been paid during the current quarter.</a:t>
          </a:r>
        </a:p>
      </xdr:txBody>
    </xdr:sp>
    <xdr:clientData/>
  </xdr:oneCellAnchor>
  <xdr:oneCellAnchor>
    <xdr:from>
      <xdr:col>2</xdr:col>
      <xdr:colOff>9525</xdr:colOff>
      <xdr:row>110</xdr:row>
      <xdr:rowOff>9525</xdr:rowOff>
    </xdr:from>
    <xdr:ext cx="5762625" cy="409575"/>
    <xdr:sp>
      <xdr:nvSpPr>
        <xdr:cNvPr id="14" name="Text Box 55"/>
        <xdr:cNvSpPr txBox="1">
          <a:spLocks noChangeArrowheads="1"/>
        </xdr:cNvSpPr>
      </xdr:nvSpPr>
      <xdr:spPr>
        <a:xfrm>
          <a:off x="447675" y="17887950"/>
          <a:ext cx="5762625" cy="409575"/>
        </a:xfrm>
        <a:prstGeom prst="rect">
          <a:avLst/>
        </a:prstGeom>
        <a:noFill/>
        <a:ln w="9525" cmpd="sng">
          <a:noFill/>
        </a:ln>
      </xdr:spPr>
      <xdr:txBody>
        <a:bodyPr vertOverflow="clip" wrap="square" lIns="27432" tIns="22860" rIns="0" bIns="0"/>
        <a:p>
          <a:pPr algn="just">
            <a:defRPr/>
          </a:pPr>
          <a:r>
            <a:rPr lang="en-US" cap="none" sz="1000" b="0" i="0" u="none" baseline="0">
              <a:solidFill>
                <a:srgbClr val="000000"/>
              </a:solidFill>
            </a:rPr>
            <a:t>There were no outstanding derivatives (including financial instruments designated as hedging instruments) as at the end of the current quarter; and</a:t>
          </a:r>
        </a:p>
      </xdr:txBody>
    </xdr:sp>
    <xdr:clientData/>
  </xdr:oneCellAnchor>
  <xdr:oneCellAnchor>
    <xdr:from>
      <xdr:col>2</xdr:col>
      <xdr:colOff>19050</xdr:colOff>
      <xdr:row>113</xdr:row>
      <xdr:rowOff>9525</xdr:rowOff>
    </xdr:from>
    <xdr:ext cx="5772150" cy="276225"/>
    <xdr:sp>
      <xdr:nvSpPr>
        <xdr:cNvPr id="15" name="Text Box 56"/>
        <xdr:cNvSpPr txBox="1">
          <a:spLocks noChangeArrowheads="1"/>
        </xdr:cNvSpPr>
      </xdr:nvSpPr>
      <xdr:spPr>
        <a:xfrm>
          <a:off x="457200" y="18373725"/>
          <a:ext cx="5772150" cy="2762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Group has not entered into a type of derivatives not disclosed in the previous financial year.</a:t>
          </a:r>
        </a:p>
      </xdr:txBody>
    </xdr:sp>
    <xdr:clientData/>
  </xdr:oneCellAnchor>
  <xdr:oneCellAnchor>
    <xdr:from>
      <xdr:col>1</xdr:col>
      <xdr:colOff>9525</xdr:colOff>
      <xdr:row>116</xdr:row>
      <xdr:rowOff>9525</xdr:rowOff>
    </xdr:from>
    <xdr:ext cx="5962650" cy="628650"/>
    <xdr:sp>
      <xdr:nvSpPr>
        <xdr:cNvPr id="16" name="Text Box 58"/>
        <xdr:cNvSpPr txBox="1">
          <a:spLocks noChangeArrowheads="1"/>
        </xdr:cNvSpPr>
      </xdr:nvSpPr>
      <xdr:spPr>
        <a:xfrm>
          <a:off x="257175" y="18859500"/>
          <a:ext cx="5962650" cy="628650"/>
        </a:xfrm>
        <a:prstGeom prst="rect">
          <a:avLst/>
        </a:prstGeom>
        <a:noFill/>
        <a:ln w="9525" cmpd="sng">
          <a:noFill/>
        </a:ln>
      </xdr:spPr>
      <xdr:txBody>
        <a:bodyPr vertOverflow="clip" wrap="square" lIns="27432" tIns="22860" rIns="0" bIns="0"/>
        <a:p>
          <a:pPr algn="just">
            <a:defRPr/>
          </a:pPr>
          <a:r>
            <a:rPr lang="en-US" cap="none" sz="1000" b="0" i="0" u="none" baseline="0">
              <a:solidFill>
                <a:srgbClr val="000000"/>
              </a:solidFill>
            </a:rPr>
            <a:t>There were no gain/loss arising from fair value changes of Financial Liabilities as at the end of the current quarter.</a:t>
          </a:r>
        </a:p>
      </xdr:txBody>
    </xdr:sp>
    <xdr:clientData/>
  </xdr:oneCellAnchor>
  <xdr:oneCellAnchor>
    <xdr:from>
      <xdr:col>1</xdr:col>
      <xdr:colOff>0</xdr:colOff>
      <xdr:row>18</xdr:row>
      <xdr:rowOff>0</xdr:rowOff>
    </xdr:from>
    <xdr:ext cx="5953125" cy="2505075"/>
    <xdr:sp>
      <xdr:nvSpPr>
        <xdr:cNvPr id="17" name="Text Box 2"/>
        <xdr:cNvSpPr txBox="1">
          <a:spLocks noChangeArrowheads="1"/>
        </xdr:cNvSpPr>
      </xdr:nvSpPr>
      <xdr:spPr>
        <a:xfrm>
          <a:off x="247650" y="2914650"/>
          <a:ext cx="5953125" cy="25050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The significant accounting policies adopted are consistent with those adopted  as shown in the Afs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 1 January 2011, the Group adopted those standards, amendments and interpretations which became effective for the financial periods beginning on or after 1 March 2010, 1 July 2010 and 1 January 2011 as shown in the Afs 2010. The adoption of these standards, amendments and interpretations have no material impact to the interim financial statements unless otherwise described in Afs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addition, the Group has not adopted IC Interpretation 19: Extinguishing Financial Liabilities with Equity Instruments Prepayments of a Minimum Funding Requirement (Amendments to IC Interpretation 14) and IC Interpretation 15 : Agreements for the Construction of Real Estate together with FRS 124: Related Party Disclosures which are effective for financial periods beginning on or after 1 July 2011 and 1 January 2012 respectively. The details of the above together with any material impact have been provided in the Afs 2010.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285750</xdr:colOff>
      <xdr:row>8</xdr:row>
      <xdr:rowOff>9525</xdr:rowOff>
    </xdr:from>
    <xdr:ext cx="5829300" cy="914400"/>
    <xdr:sp>
      <xdr:nvSpPr>
        <xdr:cNvPr id="1" name="Text Box 10"/>
        <xdr:cNvSpPr txBox="1">
          <a:spLocks noChangeArrowheads="1"/>
        </xdr:cNvSpPr>
      </xdr:nvSpPr>
      <xdr:spPr>
        <a:xfrm>
          <a:off x="285750" y="1304925"/>
          <a:ext cx="5829300" cy="9144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Group's revenue has decreased by 8.6% from RM25.6 million  in the corresponding quarter in the preceding year  to RM23.4 million in the current quarter. Profit before taxation ("PBT") for the current  quarter has decreased by 23.3% to RM9.2 million from PBT of RM12.0 million in the corresponding quarter in the preceding year . The decrease in both revenue and PBT has been mainly due to decreased contribution by the infrastructure and township development segments.</a:t>
          </a:r>
        </a:p>
      </xdr:txBody>
    </xdr:sp>
    <xdr:clientData/>
  </xdr:oneCellAnchor>
  <xdr:oneCellAnchor>
    <xdr:from>
      <xdr:col>1</xdr:col>
      <xdr:colOff>0</xdr:colOff>
      <xdr:row>15</xdr:row>
      <xdr:rowOff>19050</xdr:rowOff>
    </xdr:from>
    <xdr:ext cx="5810250" cy="752475"/>
    <xdr:sp>
      <xdr:nvSpPr>
        <xdr:cNvPr id="2" name="Text Box 11"/>
        <xdr:cNvSpPr txBox="1">
          <a:spLocks noChangeArrowheads="1"/>
        </xdr:cNvSpPr>
      </xdr:nvSpPr>
      <xdr:spPr>
        <a:xfrm>
          <a:off x="295275" y="2447925"/>
          <a:ext cx="5810250" cy="752475"/>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Group made a profit before taxation of RM9.2 million for the current financial quarter ended 31 March 2011 as compared to a profit before taxation of RM16.5 million for the immediate preceding quarter ended 31 December 2010.The decrease of 44.2% in PBT is mainly due to all of the segments.</a:t>
          </a:r>
        </a:p>
      </xdr:txBody>
    </xdr:sp>
    <xdr:clientData/>
  </xdr:oneCellAnchor>
  <xdr:oneCellAnchor>
    <xdr:from>
      <xdr:col>0</xdr:col>
      <xdr:colOff>285750</xdr:colOff>
      <xdr:row>21</xdr:row>
      <xdr:rowOff>9525</xdr:rowOff>
    </xdr:from>
    <xdr:ext cx="5829300" cy="409575"/>
    <xdr:sp>
      <xdr:nvSpPr>
        <xdr:cNvPr id="3" name="Text Box 12"/>
        <xdr:cNvSpPr txBox="1">
          <a:spLocks noChangeArrowheads="1"/>
        </xdr:cNvSpPr>
      </xdr:nvSpPr>
      <xdr:spPr>
        <a:xfrm>
          <a:off x="285750" y="3409950"/>
          <a:ext cx="5829300" cy="409575"/>
        </a:xfrm>
        <a:prstGeom prst="rect">
          <a:avLst/>
        </a:prstGeom>
        <a:noFill/>
        <a:ln w="9525" cmpd="sng">
          <a:noFill/>
        </a:ln>
      </xdr:spPr>
      <xdr:txBody>
        <a:bodyPr vertOverflow="clip" wrap="square" lIns="27432" tIns="22860" rIns="0" bIns="0"/>
        <a:p>
          <a:pPr algn="just">
            <a:defRPr/>
          </a:pPr>
          <a:r>
            <a:rPr lang="en-US" cap="none" sz="1000" b="0" i="0" u="none" baseline="0">
              <a:solidFill>
                <a:srgbClr val="000000"/>
              </a:solidFill>
            </a:rPr>
            <a:t>The Group may be able to achieve satisfactory results for the financial year ending 31 December 2011 though its overall results may be affected by the current global economic slowdown.</a:t>
          </a:r>
        </a:p>
      </xdr:txBody>
    </xdr:sp>
    <xdr:clientData/>
  </xdr:oneCellAnchor>
  <xdr:oneCellAnchor>
    <xdr:from>
      <xdr:col>1</xdr:col>
      <xdr:colOff>0</xdr:colOff>
      <xdr:row>25</xdr:row>
      <xdr:rowOff>9525</xdr:rowOff>
    </xdr:from>
    <xdr:ext cx="5819775" cy="400050"/>
    <xdr:sp>
      <xdr:nvSpPr>
        <xdr:cNvPr id="4" name="Text Box 13"/>
        <xdr:cNvSpPr txBox="1">
          <a:spLocks noChangeArrowheads="1"/>
        </xdr:cNvSpPr>
      </xdr:nvSpPr>
      <xdr:spPr>
        <a:xfrm>
          <a:off x="295275" y="4057650"/>
          <a:ext cx="5819775" cy="4000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Group has not provided any profit forecast or profit guarantee in a public document in respect of the current quarter.</a:t>
          </a:r>
        </a:p>
      </xdr:txBody>
    </xdr:sp>
    <xdr:clientData/>
  </xdr:oneCellAnchor>
  <xdr:oneCellAnchor>
    <xdr:from>
      <xdr:col>1</xdr:col>
      <xdr:colOff>9525</xdr:colOff>
      <xdr:row>37</xdr:row>
      <xdr:rowOff>133350</xdr:rowOff>
    </xdr:from>
    <xdr:ext cx="5810250" cy="552450"/>
    <xdr:sp>
      <xdr:nvSpPr>
        <xdr:cNvPr id="5" name="Text Box 14"/>
        <xdr:cNvSpPr txBox="1">
          <a:spLocks noChangeArrowheads="1"/>
        </xdr:cNvSpPr>
      </xdr:nvSpPr>
      <xdr:spPr>
        <a:xfrm>
          <a:off x="304800" y="6124575"/>
          <a:ext cx="5810250" cy="5524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 effective tax rate for the current quarter was higher than the statutory tax rate of 25% (2010: 25%) principally due to losses incurred by certain subsidiaries, certain expenses being disallowed for tax purposes and certain income not being taxable. </a:t>
          </a:r>
        </a:p>
      </xdr:txBody>
    </xdr:sp>
    <xdr:clientData/>
  </xdr:oneCellAnchor>
  <xdr:oneCellAnchor>
    <xdr:from>
      <xdr:col>1</xdr:col>
      <xdr:colOff>0</xdr:colOff>
      <xdr:row>43</xdr:row>
      <xdr:rowOff>0</xdr:rowOff>
    </xdr:from>
    <xdr:ext cx="5810250" cy="419100"/>
    <xdr:sp>
      <xdr:nvSpPr>
        <xdr:cNvPr id="6" name="Text Box 15"/>
        <xdr:cNvSpPr txBox="1">
          <a:spLocks noChangeArrowheads="1"/>
        </xdr:cNvSpPr>
      </xdr:nvSpPr>
      <xdr:spPr>
        <a:xfrm>
          <a:off x="295275" y="6962775"/>
          <a:ext cx="5810250" cy="4191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There were no profits/(losses) on any sale of unquoted investments and/or properties respectively for the current quarter.</a:t>
          </a:r>
        </a:p>
      </xdr:txBody>
    </xdr:sp>
    <xdr:clientData/>
  </xdr:oneCellAnchor>
  <xdr:oneCellAnchor>
    <xdr:from>
      <xdr:col>1</xdr:col>
      <xdr:colOff>0</xdr:colOff>
      <xdr:row>90</xdr:row>
      <xdr:rowOff>0</xdr:rowOff>
    </xdr:from>
    <xdr:ext cx="5810250" cy="495300"/>
    <xdr:sp>
      <xdr:nvSpPr>
        <xdr:cNvPr id="7" name="Text Box 17"/>
        <xdr:cNvSpPr txBox="1">
          <a:spLocks noChangeArrowheads="1"/>
        </xdr:cNvSpPr>
      </xdr:nvSpPr>
      <xdr:spPr>
        <a:xfrm>
          <a:off x="295275" y="14620875"/>
          <a:ext cx="5810250" cy="495300"/>
        </a:xfrm>
        <a:prstGeom prst="rect">
          <a:avLst/>
        </a:prstGeom>
        <a:noFill/>
        <a:ln w="9525" cmpd="sng">
          <a:noFill/>
        </a:ln>
      </xdr:spPr>
      <xdr:txBody>
        <a:bodyPr vertOverflow="clip" wrap="square" lIns="27432" tIns="22860" rIns="0" bIns="0"/>
        <a:p>
          <a:pPr algn="just">
            <a:defRPr/>
          </a:pPr>
          <a:r>
            <a:rPr lang="en-US" cap="none" sz="1000" b="0" i="0" u="none" baseline="0">
              <a:solidFill>
                <a:srgbClr val="000000"/>
              </a:solidFill>
            </a:rPr>
            <a:t>There were no financial instruments with off balance sheet risk as at the latest practicable date as disclosed under Note A15 above.</a:t>
          </a:r>
        </a:p>
      </xdr:txBody>
    </xdr:sp>
    <xdr:clientData/>
  </xdr:oneCellAnchor>
  <xdr:oneCellAnchor>
    <xdr:from>
      <xdr:col>1</xdr:col>
      <xdr:colOff>9525</xdr:colOff>
      <xdr:row>94</xdr:row>
      <xdr:rowOff>0</xdr:rowOff>
    </xdr:from>
    <xdr:ext cx="6257925" cy="304800"/>
    <xdr:sp>
      <xdr:nvSpPr>
        <xdr:cNvPr id="8" name="Text Box 18"/>
        <xdr:cNvSpPr txBox="1">
          <a:spLocks noChangeArrowheads="1"/>
        </xdr:cNvSpPr>
      </xdr:nvSpPr>
      <xdr:spPr>
        <a:xfrm>
          <a:off x="304800" y="15268575"/>
          <a:ext cx="6257925" cy="30480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There were no pending material litigation as at the latest practicable date except as follows:</a:t>
          </a:r>
        </a:p>
      </xdr:txBody>
    </xdr:sp>
    <xdr:clientData/>
  </xdr:oneCellAnchor>
  <xdr:oneCellAnchor>
    <xdr:from>
      <xdr:col>0</xdr:col>
      <xdr:colOff>285750</xdr:colOff>
      <xdr:row>134</xdr:row>
      <xdr:rowOff>0</xdr:rowOff>
    </xdr:from>
    <xdr:ext cx="5819775" cy="590550"/>
    <xdr:sp>
      <xdr:nvSpPr>
        <xdr:cNvPr id="9" name="Text Box 20"/>
        <xdr:cNvSpPr txBox="1">
          <a:spLocks noChangeArrowheads="1"/>
        </xdr:cNvSpPr>
      </xdr:nvSpPr>
      <xdr:spPr>
        <a:xfrm>
          <a:off x="285750" y="21955125"/>
          <a:ext cx="5819775" cy="590550"/>
        </a:xfrm>
        <a:prstGeom prst="rect">
          <a:avLst/>
        </a:prstGeom>
        <a:noFill/>
        <a:ln w="9525" cmpd="sng">
          <a:noFill/>
        </a:ln>
      </xdr:spPr>
      <xdr:txBody>
        <a:bodyPr vertOverflow="clip" wrap="square" lIns="27432" tIns="22860" rIns="27432" bIns="0"/>
        <a:p>
          <a:pPr algn="just">
            <a:defRPr/>
          </a:pPr>
          <a:r>
            <a:rPr lang="en-US" cap="none" sz="1000" b="0" i="0" u="none" baseline="0">
              <a:solidFill>
                <a:srgbClr val="000000"/>
              </a:solidFill>
            </a:rPr>
            <a:t>Basic earnings per share is calculated by dividing profit for the period attributable to ordinary equity holders of the parent by the weighted average number of ordinary shares in issue during the period by the Company.</a:t>
          </a:r>
        </a:p>
      </xdr:txBody>
    </xdr:sp>
    <xdr:clientData/>
  </xdr:oneCellAnchor>
  <xdr:oneCellAnchor>
    <xdr:from>
      <xdr:col>1</xdr:col>
      <xdr:colOff>9525</xdr:colOff>
      <xdr:row>150</xdr:row>
      <xdr:rowOff>28575</xdr:rowOff>
    </xdr:from>
    <xdr:ext cx="5800725" cy="457200"/>
    <xdr:sp>
      <xdr:nvSpPr>
        <xdr:cNvPr id="10" name="Text Box 22"/>
        <xdr:cNvSpPr txBox="1">
          <a:spLocks noChangeArrowheads="1"/>
        </xdr:cNvSpPr>
      </xdr:nvSpPr>
      <xdr:spPr>
        <a:xfrm>
          <a:off x="304800" y="24660225"/>
          <a:ext cx="5800725" cy="4572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The interim financial statements were authorised for issue by the Board of Directors in accordance with a resolution of the directors on 31 May 2011. </a:t>
          </a:r>
        </a:p>
      </xdr:txBody>
    </xdr:sp>
    <xdr:clientData/>
  </xdr:oneCellAnchor>
  <xdr:oneCellAnchor>
    <xdr:from>
      <xdr:col>0</xdr:col>
      <xdr:colOff>9525</xdr:colOff>
      <xdr:row>4</xdr:row>
      <xdr:rowOff>76200</xdr:rowOff>
    </xdr:from>
    <xdr:ext cx="6105525" cy="352425"/>
    <xdr:sp>
      <xdr:nvSpPr>
        <xdr:cNvPr id="11" name="Text Box 23"/>
        <xdr:cNvSpPr txBox="1">
          <a:spLocks noChangeArrowheads="1"/>
        </xdr:cNvSpPr>
      </xdr:nvSpPr>
      <xdr:spPr>
        <a:xfrm>
          <a:off x="9525" y="723900"/>
          <a:ext cx="6105525" cy="352425"/>
        </a:xfrm>
        <a:prstGeom prst="rect">
          <a:avLst/>
        </a:prstGeom>
        <a:solidFill>
          <a:srgbClr val="FF00FF"/>
        </a:solidFill>
        <a:ln w="9525" cmpd="sng">
          <a:noFill/>
        </a:ln>
      </xdr:spPr>
      <xdr:txBody>
        <a:bodyPr vertOverflow="clip" wrap="square" lIns="27432" tIns="22860" rIns="0" bIns="0"/>
        <a:p>
          <a:pPr algn="l">
            <a:defRPr/>
          </a:pPr>
          <a:r>
            <a:rPr lang="en-US" cap="none" sz="1000" b="1" i="0" u="none" baseline="0">
              <a:solidFill>
                <a:srgbClr val="FFFFFF"/>
              </a:solidFill>
            </a:rPr>
            <a:t>PART B : EXPLANATORY NOTES PURSUANT TO APPENDIX 9B OF THE LISTING REQUIREMENTS AND OTHER DIRECTIVES ISSUED BY BURSA MALAYSIA SECURITIES BERHAD</a:t>
          </a:r>
        </a:p>
      </xdr:txBody>
    </xdr:sp>
    <xdr:clientData/>
  </xdr:oneCellAnchor>
  <xdr:oneCellAnchor>
    <xdr:from>
      <xdr:col>0</xdr:col>
      <xdr:colOff>285750</xdr:colOff>
      <xdr:row>87</xdr:row>
      <xdr:rowOff>19050</xdr:rowOff>
    </xdr:from>
    <xdr:ext cx="6810375" cy="304800"/>
    <xdr:sp>
      <xdr:nvSpPr>
        <xdr:cNvPr id="12" name="Text Box 25"/>
        <xdr:cNvSpPr txBox="1">
          <a:spLocks noChangeArrowheads="1"/>
        </xdr:cNvSpPr>
      </xdr:nvSpPr>
      <xdr:spPr>
        <a:xfrm>
          <a:off x="285750" y="14154150"/>
          <a:ext cx="6810375" cy="3048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rPr>
            <a:t>None of the Group borrowings is denominated in foreign currency.</a:t>
          </a:r>
        </a:p>
      </xdr:txBody>
    </xdr:sp>
    <xdr:clientData/>
  </xdr:oneCellAnchor>
  <xdr:oneCellAnchor>
    <xdr:from>
      <xdr:col>1</xdr:col>
      <xdr:colOff>0</xdr:colOff>
      <xdr:row>124</xdr:row>
      <xdr:rowOff>47625</xdr:rowOff>
    </xdr:from>
    <xdr:ext cx="5819775" cy="571500"/>
    <xdr:sp>
      <xdr:nvSpPr>
        <xdr:cNvPr id="13" name="Text Box 30"/>
        <xdr:cNvSpPr txBox="1">
          <a:spLocks noChangeArrowheads="1"/>
        </xdr:cNvSpPr>
      </xdr:nvSpPr>
      <xdr:spPr>
        <a:xfrm>
          <a:off x="295275" y="20240625"/>
          <a:ext cx="5819775" cy="571500"/>
        </a:xfrm>
        <a:prstGeom prst="rect">
          <a:avLst/>
        </a:prstGeom>
        <a:noFill/>
        <a:ln w="9525" cmpd="sng">
          <a:noFill/>
        </a:ln>
      </xdr:spPr>
      <xdr:txBody>
        <a:bodyPr vertOverflow="clip" wrap="square" lIns="27432" tIns="22860" rIns="0" bIns="0"/>
        <a:p>
          <a:pPr algn="just">
            <a:defRPr/>
          </a:pPr>
          <a:r>
            <a:rPr lang="en-US" cap="none" sz="1000" b="0" i="0" u="none" baseline="0">
              <a:solidFill>
                <a:srgbClr val="000000"/>
              </a:solidFill>
            </a:rPr>
            <a:t>No interim ordinary dividend is recommended for the current quarter ended 31 March 2011 (31 March 2010: Nil).</a:t>
          </a:r>
        </a:p>
      </xdr:txBody>
    </xdr:sp>
    <xdr:clientData/>
  </xdr:oneCellAnchor>
  <xdr:oneCellAnchor>
    <xdr:from>
      <xdr:col>2</xdr:col>
      <xdr:colOff>0</xdr:colOff>
      <xdr:row>96</xdr:row>
      <xdr:rowOff>0</xdr:rowOff>
    </xdr:from>
    <xdr:ext cx="5600700" cy="857250"/>
    <xdr:sp>
      <xdr:nvSpPr>
        <xdr:cNvPr id="14" name="TextBox 14"/>
        <xdr:cNvSpPr txBox="1">
          <a:spLocks noChangeArrowheads="1"/>
        </xdr:cNvSpPr>
      </xdr:nvSpPr>
      <xdr:spPr>
        <a:xfrm>
          <a:off x="504825" y="15592425"/>
          <a:ext cx="5600700" cy="857250"/>
        </a:xfrm>
        <a:prstGeom prst="rect">
          <a:avLst/>
        </a:prstGeom>
        <a:noFill/>
        <a:ln w="9525" cmpd="sng">
          <a:noFill/>
        </a:ln>
      </xdr:spPr>
      <xdr:txBody>
        <a:bodyPr vertOverflow="clip" wrap="square"/>
        <a:p>
          <a:pPr algn="just">
            <a:defRPr/>
          </a:pPr>
          <a:r>
            <a:rPr lang="en-US" cap="none" sz="1000" b="0" i="0" u="none" baseline="0">
              <a:solidFill>
                <a:srgbClr val="000000"/>
              </a:solidFill>
              <a:latin typeface="Arial"/>
              <a:ea typeface="Arial"/>
              <a:cs typeface="Arial"/>
            </a:rPr>
            <a:t>The Arbitration matter between</a:t>
          </a:r>
          <a:r>
            <a:rPr lang="en-US" cap="none" sz="1000" b="0" i="0" u="none" baseline="0">
              <a:solidFill>
                <a:srgbClr val="000000"/>
              </a:solidFill>
              <a:latin typeface="Arial"/>
              <a:ea typeface="Arial"/>
              <a:cs typeface="Arial"/>
            </a:rPr>
            <a:t> Taipan Merit Sdn Bhd (TMSB), the Company's wholly owned subsidiary, and Integrax Bhd and Pelabuhan Lumut Sdn Bhd (jointly referred to as the Respondents) which was set for hearing in May 2011 was withheld by the Respondents pending a full objective review to be carried out by their Boards. </a:t>
          </a:r>
        </a:p>
      </xdr:txBody>
    </xdr:sp>
    <xdr:clientData/>
  </xdr:oneCellAnchor>
  <xdr:oneCellAnchor>
    <xdr:from>
      <xdr:col>2</xdr:col>
      <xdr:colOff>0</xdr:colOff>
      <xdr:row>101</xdr:row>
      <xdr:rowOff>0</xdr:rowOff>
    </xdr:from>
    <xdr:ext cx="5591175" cy="914400"/>
    <xdr:sp>
      <xdr:nvSpPr>
        <xdr:cNvPr id="15" name="TextBox 15"/>
        <xdr:cNvSpPr txBox="1">
          <a:spLocks noChangeArrowheads="1"/>
        </xdr:cNvSpPr>
      </xdr:nvSpPr>
      <xdr:spPr>
        <a:xfrm>
          <a:off x="504825" y="16402050"/>
          <a:ext cx="5591175" cy="914400"/>
        </a:xfrm>
        <a:prstGeom prst="rect">
          <a:avLst/>
        </a:prstGeom>
        <a:noFill/>
        <a:ln w="9525" cmpd="sng">
          <a:noFill/>
        </a:ln>
      </xdr:spPr>
      <xdr:txBody>
        <a:bodyPr vertOverflow="clip" wrap="square"/>
        <a:p>
          <a:pPr algn="just">
            <a:defRPr/>
          </a:pPr>
          <a:r>
            <a:rPr lang="en-US" cap="none" sz="1000" b="0" i="0" u="none" baseline="0">
              <a:solidFill>
                <a:srgbClr val="000000"/>
              </a:solidFill>
              <a:latin typeface="Arial"/>
              <a:ea typeface="Arial"/>
              <a:cs typeface="Arial"/>
            </a:rPr>
            <a:t>Tenaga</a:t>
          </a:r>
          <a:r>
            <a:rPr lang="en-US" cap="none" sz="1000" b="0" i="0" u="none" baseline="0">
              <a:solidFill>
                <a:srgbClr val="000000"/>
              </a:solidFill>
              <a:latin typeface="Arial"/>
              <a:ea typeface="Arial"/>
              <a:cs typeface="Arial"/>
            </a:rPr>
            <a:t> Nasional Bhd, a major shareholder of Integrax Bhd, has served a Writ of Summons and Statement of Claim on 6 May 2011 on the Company, TMSB and six other defendents to seek a declaration that the Defendents (not including Integrax Bhd) are acting in concert for an alleged breach of the take over code. The High Court of Malaya, Kuala Lumpur has fixed the matter for hearing in August 2011.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83"/>
  <sheetViews>
    <sheetView tabSelected="1" zoomScalePageLayoutView="0" workbookViewId="0" topLeftCell="A1">
      <selection activeCell="A1" sqref="A1"/>
    </sheetView>
  </sheetViews>
  <sheetFormatPr defaultColWidth="9.140625" defaultRowHeight="15"/>
  <cols>
    <col min="1" max="1" width="5.28125" style="3" customWidth="1"/>
    <col min="2" max="3" width="9.140625" style="3" customWidth="1"/>
    <col min="4" max="4" width="14.7109375" style="3" customWidth="1"/>
    <col min="5" max="5" width="0.5625" style="4" hidden="1" customWidth="1"/>
    <col min="6" max="6" width="15.00390625" style="4" customWidth="1"/>
    <col min="7" max="7" width="1.28515625" style="4" customWidth="1"/>
    <col min="8" max="8" width="18.8515625" style="4" customWidth="1"/>
    <col min="9" max="9" width="3.28125" style="4" customWidth="1"/>
    <col min="10" max="10" width="15.28125" style="4" customWidth="1"/>
    <col min="11" max="11" width="1.421875" style="4" customWidth="1"/>
    <col min="12" max="12" width="18.57421875" style="4" customWidth="1"/>
    <col min="13" max="16384" width="9.140625" style="3" customWidth="1"/>
  </cols>
  <sheetData>
    <row r="1" spans="1:12" ht="18">
      <c r="A1" s="2" t="s">
        <v>6</v>
      </c>
      <c r="L1" s="5"/>
    </row>
    <row r="2" ht="18">
      <c r="A2" s="3" t="s">
        <v>7</v>
      </c>
    </row>
    <row r="3" ht="18">
      <c r="A3" s="2" t="s">
        <v>8</v>
      </c>
    </row>
    <row r="4" ht="18">
      <c r="A4" s="2" t="s">
        <v>9</v>
      </c>
    </row>
    <row r="5" ht="18">
      <c r="A5" s="3" t="s">
        <v>10</v>
      </c>
    </row>
    <row r="7" spans="1:12" ht="18">
      <c r="A7" s="2"/>
      <c r="F7" s="112" t="s">
        <v>11</v>
      </c>
      <c r="G7" s="112"/>
      <c r="H7" s="112"/>
      <c r="I7" s="6"/>
      <c r="J7" s="112" t="s">
        <v>12</v>
      </c>
      <c r="K7" s="112"/>
      <c r="L7" s="112"/>
    </row>
    <row r="8" spans="1:12" ht="18">
      <c r="A8" s="2"/>
      <c r="F8" s="6" t="s">
        <v>13</v>
      </c>
      <c r="G8" s="6"/>
      <c r="H8" s="6" t="s">
        <v>14</v>
      </c>
      <c r="I8" s="6"/>
      <c r="J8" s="6" t="s">
        <v>13</v>
      </c>
      <c r="K8" s="6"/>
      <c r="L8" s="6" t="s">
        <v>14</v>
      </c>
    </row>
    <row r="9" spans="1:12" ht="18">
      <c r="A9" s="2"/>
      <c r="F9" s="6" t="s">
        <v>15</v>
      </c>
      <c r="G9" s="6"/>
      <c r="H9" s="7" t="s">
        <v>15</v>
      </c>
      <c r="J9" s="7" t="s">
        <v>15</v>
      </c>
      <c r="K9" s="6"/>
      <c r="L9" s="7" t="s">
        <v>15</v>
      </c>
    </row>
    <row r="10" spans="1:12" ht="18">
      <c r="A10" s="2"/>
      <c r="F10" s="7" t="s">
        <v>1</v>
      </c>
      <c r="G10" s="7"/>
      <c r="H10" s="7" t="s">
        <v>16</v>
      </c>
      <c r="J10" s="7" t="s">
        <v>2</v>
      </c>
      <c r="K10" s="7"/>
      <c r="L10" s="7" t="s">
        <v>16</v>
      </c>
    </row>
    <row r="11" spans="1:12" ht="18">
      <c r="A11" s="2"/>
      <c r="F11" s="7"/>
      <c r="G11" s="7"/>
      <c r="H11" s="7" t="s">
        <v>1</v>
      </c>
      <c r="J11" s="7"/>
      <c r="K11" s="7"/>
      <c r="L11" s="7" t="s">
        <v>3</v>
      </c>
    </row>
    <row r="12" spans="1:12" ht="18">
      <c r="A12" s="2"/>
      <c r="F12" s="8" t="s">
        <v>111</v>
      </c>
      <c r="G12" s="9"/>
      <c r="H12" s="8" t="s">
        <v>17</v>
      </c>
      <c r="J12" s="8" t="s">
        <v>111</v>
      </c>
      <c r="K12" s="9"/>
      <c r="L12" s="8" t="s">
        <v>17</v>
      </c>
    </row>
    <row r="13" spans="1:12" ht="18">
      <c r="A13" s="2"/>
      <c r="E13" s="6" t="s">
        <v>18</v>
      </c>
      <c r="F13" s="6" t="s">
        <v>19</v>
      </c>
      <c r="G13" s="6"/>
      <c r="H13" s="6" t="s">
        <v>19</v>
      </c>
      <c r="J13" s="6" t="s">
        <v>20</v>
      </c>
      <c r="K13" s="6"/>
      <c r="L13" s="6" t="s">
        <v>19</v>
      </c>
    </row>
    <row r="14" ht="15" customHeight="1">
      <c r="A14" s="2"/>
    </row>
    <row r="15" spans="1:12" ht="18">
      <c r="A15" s="3" t="s">
        <v>5</v>
      </c>
      <c r="E15" s="4" t="s">
        <v>21</v>
      </c>
      <c r="F15" s="10">
        <v>23398</v>
      </c>
      <c r="G15" s="10"/>
      <c r="H15" s="10">
        <v>25606</v>
      </c>
      <c r="I15" s="11"/>
      <c r="J15" s="10">
        <f>F15</f>
        <v>23398</v>
      </c>
      <c r="K15" s="10"/>
      <c r="L15" s="10">
        <f>H15</f>
        <v>25606</v>
      </c>
    </row>
    <row r="16" spans="1:12" ht="18">
      <c r="A16" s="12" t="s">
        <v>22</v>
      </c>
      <c r="F16" s="13">
        <v>-9363</v>
      </c>
      <c r="G16" s="10"/>
      <c r="H16" s="13">
        <v>-8453</v>
      </c>
      <c r="I16" s="11"/>
      <c r="J16" s="13">
        <f>F16</f>
        <v>-9363</v>
      </c>
      <c r="K16" s="10"/>
      <c r="L16" s="13">
        <f>H16</f>
        <v>-8453</v>
      </c>
    </row>
    <row r="17" spans="1:12" ht="15" customHeight="1">
      <c r="A17" s="12"/>
      <c r="F17" s="11"/>
      <c r="G17" s="10"/>
      <c r="H17" s="11"/>
      <c r="I17" s="11"/>
      <c r="J17" s="11"/>
      <c r="K17" s="10"/>
      <c r="L17" s="11"/>
    </row>
    <row r="18" spans="1:12" ht="18">
      <c r="A18" s="12" t="s">
        <v>23</v>
      </c>
      <c r="F18" s="11">
        <f>SUM(F15:F16)</f>
        <v>14035</v>
      </c>
      <c r="G18" s="10"/>
      <c r="H18" s="10">
        <f>H15+H16</f>
        <v>17153</v>
      </c>
      <c r="I18" s="11"/>
      <c r="J18" s="11">
        <f>SUM(J15:J16)</f>
        <v>14035</v>
      </c>
      <c r="K18" s="10"/>
      <c r="L18" s="10">
        <f>L15+L16</f>
        <v>17153</v>
      </c>
    </row>
    <row r="19" spans="1:12" ht="15" customHeight="1">
      <c r="A19" s="14"/>
      <c r="F19" s="10"/>
      <c r="G19" s="10"/>
      <c r="H19" s="10"/>
      <c r="I19" s="11"/>
      <c r="J19" s="10"/>
      <c r="K19" s="10"/>
      <c r="L19" s="10"/>
    </row>
    <row r="20" spans="1:12" ht="18">
      <c r="A20" s="12" t="s">
        <v>24</v>
      </c>
      <c r="F20" s="10">
        <v>1290</v>
      </c>
      <c r="G20" s="10"/>
      <c r="H20" s="10">
        <v>1004</v>
      </c>
      <c r="I20" s="11"/>
      <c r="J20" s="10">
        <f>F20</f>
        <v>1290</v>
      </c>
      <c r="K20" s="10"/>
      <c r="L20" s="10">
        <f>H20</f>
        <v>1004</v>
      </c>
    </row>
    <row r="21" spans="6:12" ht="15" customHeight="1">
      <c r="F21" s="10"/>
      <c r="G21" s="10"/>
      <c r="H21" s="10"/>
      <c r="I21" s="11"/>
      <c r="J21" s="10"/>
      <c r="K21" s="10"/>
      <c r="L21" s="10"/>
    </row>
    <row r="22" spans="1:12" ht="18">
      <c r="A22" s="12" t="s">
        <v>25</v>
      </c>
      <c r="F22" s="10">
        <v>-5022</v>
      </c>
      <c r="G22" s="10"/>
      <c r="H22" s="10">
        <v>-5222</v>
      </c>
      <c r="I22" s="11"/>
      <c r="J22" s="10">
        <f>F22</f>
        <v>-5022</v>
      </c>
      <c r="K22" s="10"/>
      <c r="L22" s="10">
        <f>H22</f>
        <v>-5222</v>
      </c>
    </row>
    <row r="23" spans="1:12" ht="18">
      <c r="A23" s="12" t="s">
        <v>26</v>
      </c>
      <c r="F23" s="10">
        <v>-1149</v>
      </c>
      <c r="G23" s="10"/>
      <c r="H23" s="10">
        <v>-948</v>
      </c>
      <c r="I23" s="11"/>
      <c r="J23" s="10">
        <f>F23</f>
        <v>-1149</v>
      </c>
      <c r="K23" s="10"/>
      <c r="L23" s="10">
        <f>H23</f>
        <v>-948</v>
      </c>
    </row>
    <row r="24" spans="1:12" ht="18">
      <c r="A24" s="12" t="s">
        <v>27</v>
      </c>
      <c r="F24" s="15">
        <v>-1</v>
      </c>
      <c r="G24" s="15"/>
      <c r="H24" s="15">
        <v>0</v>
      </c>
      <c r="I24" s="16"/>
      <c r="J24" s="10">
        <f>F24</f>
        <v>-1</v>
      </c>
      <c r="K24" s="15"/>
      <c r="L24" s="10">
        <f>H24</f>
        <v>0</v>
      </c>
    </row>
    <row r="25" spans="6:12" ht="15" customHeight="1">
      <c r="F25" s="13"/>
      <c r="G25" s="10"/>
      <c r="H25" s="17"/>
      <c r="I25" s="16"/>
      <c r="J25" s="17"/>
      <c r="K25" s="15"/>
      <c r="L25" s="17"/>
    </row>
    <row r="26" spans="1:12" ht="18">
      <c r="A26" s="12" t="s">
        <v>28</v>
      </c>
      <c r="E26" s="4" t="s">
        <v>21</v>
      </c>
      <c r="F26" s="10">
        <f>SUM(F18:F25)</f>
        <v>9153</v>
      </c>
      <c r="G26" s="10"/>
      <c r="H26" s="15">
        <f>SUM(H18:H25)</f>
        <v>11987</v>
      </c>
      <c r="I26" s="16"/>
      <c r="J26" s="15">
        <f>SUM(J18:J25)</f>
        <v>9153</v>
      </c>
      <c r="K26" s="15"/>
      <c r="L26" s="15">
        <f>SUM(L18:L25)</f>
        <v>11987</v>
      </c>
    </row>
    <row r="27" spans="1:12" ht="6" customHeight="1">
      <c r="A27" s="14"/>
      <c r="F27" s="10"/>
      <c r="G27" s="10"/>
      <c r="H27" s="15"/>
      <c r="I27" s="16"/>
      <c r="J27" s="15"/>
      <c r="K27" s="15"/>
      <c r="L27" s="15"/>
    </row>
    <row r="28" spans="1:12" ht="18">
      <c r="A28" s="12" t="s">
        <v>29</v>
      </c>
      <c r="E28" s="4" t="s">
        <v>30</v>
      </c>
      <c r="F28" s="10">
        <v>-2698</v>
      </c>
      <c r="G28" s="10"/>
      <c r="H28" s="15">
        <v>-2804</v>
      </c>
      <c r="I28" s="16"/>
      <c r="J28" s="10">
        <f>F28</f>
        <v>-2698</v>
      </c>
      <c r="K28" s="15"/>
      <c r="L28" s="10">
        <f>H28</f>
        <v>-2804</v>
      </c>
    </row>
    <row r="29" spans="6:12" ht="4.5" customHeight="1">
      <c r="F29" s="13"/>
      <c r="G29" s="10"/>
      <c r="H29" s="13"/>
      <c r="I29" s="16"/>
      <c r="J29" s="13"/>
      <c r="K29" s="15"/>
      <c r="L29" s="13"/>
    </row>
    <row r="30" spans="1:12" ht="18">
      <c r="A30" s="12" t="s">
        <v>31</v>
      </c>
      <c r="F30" s="18">
        <f>SUM(F26:F28)</f>
        <v>6455</v>
      </c>
      <c r="G30" s="11"/>
      <c r="H30" s="18">
        <f>SUM(H26:H28)</f>
        <v>9183</v>
      </c>
      <c r="I30" s="11"/>
      <c r="J30" s="18">
        <f>SUM(J26:J28)</f>
        <v>6455</v>
      </c>
      <c r="K30" s="11"/>
      <c r="L30" s="18">
        <f>SUM(L26:L28)</f>
        <v>9183</v>
      </c>
    </row>
    <row r="31" spans="1:12" ht="4.5" customHeight="1">
      <c r="A31" s="12"/>
      <c r="F31" s="10"/>
      <c r="G31" s="10"/>
      <c r="H31" s="10"/>
      <c r="I31" s="11"/>
      <c r="J31" s="10"/>
      <c r="K31" s="10"/>
      <c r="L31" s="10"/>
    </row>
    <row r="32" spans="1:12" ht="18">
      <c r="A32" s="14" t="s">
        <v>32</v>
      </c>
      <c r="F32" s="19"/>
      <c r="G32" s="19"/>
      <c r="H32" s="19"/>
      <c r="I32" s="19"/>
      <c r="J32" s="19"/>
      <c r="K32" s="19"/>
      <c r="L32" s="19"/>
    </row>
    <row r="33" spans="1:12" ht="18">
      <c r="A33" s="12" t="s">
        <v>33</v>
      </c>
      <c r="F33" s="19"/>
      <c r="G33" s="19"/>
      <c r="H33" s="19"/>
      <c r="I33" s="19"/>
      <c r="J33" s="19"/>
      <c r="K33" s="19"/>
      <c r="L33" s="19"/>
    </row>
    <row r="34" spans="1:12" ht="18">
      <c r="A34" s="14"/>
      <c r="B34" s="3" t="s">
        <v>34</v>
      </c>
      <c r="F34" s="19"/>
      <c r="G34" s="19"/>
      <c r="H34" s="19"/>
      <c r="I34" s="19"/>
      <c r="J34" s="19"/>
      <c r="K34" s="19"/>
      <c r="L34" s="19"/>
    </row>
    <row r="35" spans="1:12" ht="18">
      <c r="A35" s="14"/>
      <c r="B35" s="20" t="s">
        <v>35</v>
      </c>
      <c r="F35" s="19">
        <v>-1600</v>
      </c>
      <c r="G35" s="19"/>
      <c r="H35" s="19">
        <v>0</v>
      </c>
      <c r="I35" s="19"/>
      <c r="J35" s="19">
        <f>F35</f>
        <v>-1600</v>
      </c>
      <c r="K35" s="19"/>
      <c r="L35" s="19">
        <v>0</v>
      </c>
    </row>
    <row r="36" spans="1:12" ht="18">
      <c r="A36" s="14" t="s">
        <v>36</v>
      </c>
      <c r="B36" s="2"/>
      <c r="F36" s="11"/>
      <c r="G36" s="10"/>
      <c r="H36" s="11"/>
      <c r="I36" s="11"/>
      <c r="J36" s="11"/>
      <c r="K36" s="10"/>
      <c r="L36" s="11"/>
    </row>
    <row r="37" spans="1:12" ht="18.75" thickBot="1">
      <c r="A37" s="14" t="s">
        <v>37</v>
      </c>
      <c r="B37" s="2" t="s">
        <v>38</v>
      </c>
      <c r="F37" s="21">
        <f>SUM(F30:F36)</f>
        <v>4855</v>
      </c>
      <c r="G37" s="10"/>
      <c r="H37" s="21">
        <f>SUM(H30:H36)</f>
        <v>9183</v>
      </c>
      <c r="I37" s="11"/>
      <c r="J37" s="21">
        <f>SUM(J30:J36)</f>
        <v>4855</v>
      </c>
      <c r="K37" s="10"/>
      <c r="L37" s="21">
        <f>SUM(L30:L36)</f>
        <v>9183</v>
      </c>
    </row>
    <row r="38" spans="1:12" ht="18">
      <c r="A38" s="14"/>
      <c r="B38" s="2"/>
      <c r="F38" s="11"/>
      <c r="G38" s="10"/>
      <c r="H38" s="11"/>
      <c r="I38" s="11"/>
      <c r="J38" s="11"/>
      <c r="K38" s="10"/>
      <c r="L38" s="11"/>
    </row>
    <row r="39" spans="1:12" ht="18">
      <c r="A39" s="3" t="s">
        <v>39</v>
      </c>
      <c r="F39" s="10"/>
      <c r="G39" s="10"/>
      <c r="H39" s="10"/>
      <c r="I39" s="11"/>
      <c r="J39" s="10"/>
      <c r="K39" s="10"/>
      <c r="L39" s="10"/>
    </row>
    <row r="40" spans="1:12" ht="18">
      <c r="A40" s="3" t="s">
        <v>40</v>
      </c>
      <c r="F40" s="10">
        <v>3057</v>
      </c>
      <c r="G40" s="10"/>
      <c r="H40" s="10">
        <v>5309</v>
      </c>
      <c r="I40" s="11"/>
      <c r="J40" s="10">
        <f>F40</f>
        <v>3057</v>
      </c>
      <c r="K40" s="10"/>
      <c r="L40" s="10">
        <f>H40</f>
        <v>5309</v>
      </c>
    </row>
    <row r="41" spans="1:12" ht="18">
      <c r="A41" s="3" t="s">
        <v>41</v>
      </c>
      <c r="F41" s="10">
        <v>3398</v>
      </c>
      <c r="G41" s="10"/>
      <c r="H41" s="10">
        <v>3874</v>
      </c>
      <c r="I41" s="11"/>
      <c r="J41" s="10">
        <f>F41</f>
        <v>3398</v>
      </c>
      <c r="K41" s="10"/>
      <c r="L41" s="10">
        <f>H41</f>
        <v>3874</v>
      </c>
    </row>
    <row r="42" spans="6:12" ht="18.75" thickBot="1">
      <c r="F42" s="21">
        <f>F40+F41</f>
        <v>6455</v>
      </c>
      <c r="G42" s="10"/>
      <c r="H42" s="21">
        <f>H40+H41</f>
        <v>9183</v>
      </c>
      <c r="I42" s="11"/>
      <c r="J42" s="21">
        <f>J40+J41</f>
        <v>6455</v>
      </c>
      <c r="K42" s="10"/>
      <c r="L42" s="21">
        <f>L40+L41</f>
        <v>9183</v>
      </c>
    </row>
    <row r="43" spans="6:12" ht="3.75" customHeight="1">
      <c r="F43" s="11"/>
      <c r="G43" s="10"/>
      <c r="H43" s="11"/>
      <c r="I43" s="11"/>
      <c r="J43" s="11"/>
      <c r="K43" s="10"/>
      <c r="L43" s="11"/>
    </row>
    <row r="44" spans="1:12" ht="18">
      <c r="A44" s="3" t="s">
        <v>36</v>
      </c>
      <c r="F44" s="11"/>
      <c r="G44" s="10"/>
      <c r="H44" s="11"/>
      <c r="I44" s="11"/>
      <c r="J44" s="11"/>
      <c r="K44" s="10"/>
      <c r="L44" s="11"/>
    </row>
    <row r="45" spans="2:12" ht="18">
      <c r="B45" s="3" t="s">
        <v>42</v>
      </c>
      <c r="F45" s="11"/>
      <c r="G45" s="10"/>
      <c r="H45" s="11"/>
      <c r="I45" s="11"/>
      <c r="J45" s="11"/>
      <c r="K45" s="10"/>
      <c r="L45" s="11"/>
    </row>
    <row r="46" spans="1:12" ht="18">
      <c r="A46" s="3" t="s">
        <v>40</v>
      </c>
      <c r="F46" s="11">
        <v>1457</v>
      </c>
      <c r="G46" s="10"/>
      <c r="H46" s="11">
        <v>5309</v>
      </c>
      <c r="I46" s="11"/>
      <c r="J46" s="11">
        <f>F46</f>
        <v>1457</v>
      </c>
      <c r="K46" s="10"/>
      <c r="L46" s="11">
        <v>5309</v>
      </c>
    </row>
    <row r="47" spans="1:12" ht="18">
      <c r="A47" s="3" t="s">
        <v>41</v>
      </c>
      <c r="F47" s="11">
        <v>3398</v>
      </c>
      <c r="G47" s="10"/>
      <c r="H47" s="11">
        <v>3874</v>
      </c>
      <c r="I47" s="11"/>
      <c r="J47" s="11">
        <f>F47</f>
        <v>3398</v>
      </c>
      <c r="K47" s="10"/>
      <c r="L47" s="11">
        <v>3874</v>
      </c>
    </row>
    <row r="48" spans="6:12" ht="18.75" thickBot="1">
      <c r="F48" s="21">
        <f>SUM(F44:F47)</f>
        <v>4855</v>
      </c>
      <c r="G48" s="10"/>
      <c r="H48" s="21">
        <f>SUM(H44:H47)</f>
        <v>9183</v>
      </c>
      <c r="I48" s="11"/>
      <c r="J48" s="21">
        <f>SUM(J44:J47)</f>
        <v>4855</v>
      </c>
      <c r="K48" s="10"/>
      <c r="L48" s="21">
        <f>SUM(L44:L47)</f>
        <v>9183</v>
      </c>
    </row>
    <row r="49" spans="6:12" ht="6.75" customHeight="1">
      <c r="F49" s="11"/>
      <c r="G49" s="10"/>
      <c r="H49" s="11"/>
      <c r="I49" s="11"/>
      <c r="J49" s="11"/>
      <c r="K49" s="10"/>
      <c r="L49" s="11"/>
    </row>
    <row r="50" spans="1:12" ht="18">
      <c r="A50" s="2" t="s">
        <v>43</v>
      </c>
      <c r="F50" s="10"/>
      <c r="G50" s="10"/>
      <c r="H50" s="10"/>
      <c r="I50" s="11"/>
      <c r="J50" s="10"/>
      <c r="K50" s="10"/>
      <c r="L50" s="10"/>
    </row>
    <row r="51" spans="2:12" ht="18">
      <c r="B51" s="2" t="s">
        <v>44</v>
      </c>
      <c r="F51" s="10"/>
      <c r="G51" s="10"/>
      <c r="H51" s="10"/>
      <c r="I51" s="11"/>
      <c r="J51" s="10"/>
      <c r="K51" s="10"/>
      <c r="L51" s="10"/>
    </row>
    <row r="52" spans="2:12" ht="8.25" customHeight="1">
      <c r="B52" s="2"/>
      <c r="F52" s="10"/>
      <c r="G52" s="10"/>
      <c r="H52" s="10"/>
      <c r="I52" s="11"/>
      <c r="J52" s="10"/>
      <c r="K52" s="10"/>
      <c r="L52" s="10"/>
    </row>
    <row r="53" spans="1:12" ht="18.75" thickBot="1">
      <c r="A53" s="12" t="s">
        <v>45</v>
      </c>
      <c r="F53" s="22">
        <f>F40/100000*100</f>
        <v>3.057</v>
      </c>
      <c r="G53" s="23"/>
      <c r="H53" s="22">
        <f>H40/100000*100</f>
        <v>5.309</v>
      </c>
      <c r="I53" s="23"/>
      <c r="J53" s="22">
        <f>J40/100000*100</f>
        <v>3.057</v>
      </c>
      <c r="K53" s="24"/>
      <c r="L53" s="22">
        <f>L40/100000*100</f>
        <v>5.309</v>
      </c>
    </row>
    <row r="54" spans="6:9" ht="18">
      <c r="F54" s="25"/>
      <c r="G54" s="25"/>
      <c r="H54" s="25"/>
      <c r="I54" s="25"/>
    </row>
    <row r="55" ht="18"/>
    <row r="56" ht="18"/>
    <row r="57" ht="18">
      <c r="A57" s="12"/>
    </row>
    <row r="58" ht="18">
      <c r="A58" s="12"/>
    </row>
    <row r="59" ht="18">
      <c r="A59" s="12"/>
    </row>
    <row r="60" ht="18">
      <c r="A60" s="12"/>
    </row>
    <row r="61" ht="18">
      <c r="A61" s="12"/>
    </row>
    <row r="62" ht="18">
      <c r="A62" s="12"/>
    </row>
    <row r="63" ht="18">
      <c r="A63" s="12"/>
    </row>
    <row r="64" ht="18">
      <c r="A64" s="12"/>
    </row>
    <row r="65" ht="18">
      <c r="A65" s="12"/>
    </row>
    <row r="66" ht="18">
      <c r="A66" s="12"/>
    </row>
    <row r="77" ht="18">
      <c r="A77" s="12"/>
    </row>
    <row r="78" ht="18">
      <c r="A78" s="12"/>
    </row>
    <row r="79" ht="18">
      <c r="A79" s="12"/>
    </row>
    <row r="81" ht="18">
      <c r="A81" s="12"/>
    </row>
    <row r="82" ht="18">
      <c r="A82" s="12"/>
    </row>
    <row r="83" ht="18">
      <c r="A83" s="12"/>
    </row>
  </sheetData>
  <sheetProtection/>
  <mergeCells count="2">
    <mergeCell ref="F7:H7"/>
    <mergeCell ref="J7:L7"/>
  </mergeCells>
  <printOptions/>
  <pageMargins left="0.5" right="0.25" top="0.6" bottom="0.25" header="0.3" footer="0.3"/>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J61"/>
  <sheetViews>
    <sheetView zoomScalePageLayoutView="0" workbookViewId="0" topLeftCell="A1">
      <selection activeCell="A1" sqref="A1"/>
    </sheetView>
  </sheetViews>
  <sheetFormatPr defaultColWidth="9.140625" defaultRowHeight="15"/>
  <cols>
    <col min="1" max="1" width="3.8515625" style="27" customWidth="1"/>
    <col min="2" max="2" width="61.28125" style="27" customWidth="1"/>
    <col min="3" max="3" width="0.13671875" style="28" hidden="1" customWidth="1"/>
    <col min="4" max="4" width="12.8515625" style="27" customWidth="1"/>
    <col min="5" max="5" width="2.28125" style="27" customWidth="1"/>
    <col min="6" max="6" width="14.140625" style="27" customWidth="1"/>
    <col min="7" max="7" width="11.57421875" style="27" customWidth="1"/>
    <col min="8" max="9" width="9.140625" style="27" customWidth="1"/>
    <col min="10" max="10" width="10.421875" style="27" bestFit="1" customWidth="1"/>
    <col min="11" max="16384" width="9.140625" style="27" customWidth="1"/>
  </cols>
  <sheetData>
    <row r="1" spans="1:6" ht="16.5">
      <c r="A1" s="26" t="s">
        <v>6</v>
      </c>
      <c r="F1" s="29"/>
    </row>
    <row r="2" ht="16.5">
      <c r="A2" s="30" t="s">
        <v>7</v>
      </c>
    </row>
    <row r="3" spans="1:2" ht="16.5">
      <c r="A3" s="26" t="s">
        <v>46</v>
      </c>
      <c r="B3" s="26"/>
    </row>
    <row r="4" spans="1:2" ht="16.5">
      <c r="A4" s="26" t="s">
        <v>47</v>
      </c>
      <c r="B4" s="26"/>
    </row>
    <row r="5" spans="1:6" ht="16.5">
      <c r="A5" s="30" t="s">
        <v>10</v>
      </c>
      <c r="B5" s="26"/>
      <c r="D5" s="31" t="s">
        <v>48</v>
      </c>
      <c r="E5" s="31"/>
      <c r="F5" s="31" t="s">
        <v>48</v>
      </c>
    </row>
    <row r="6" spans="3:6" ht="16.5">
      <c r="C6" s="32" t="s">
        <v>18</v>
      </c>
      <c r="D6" s="33" t="s">
        <v>111</v>
      </c>
      <c r="E6" s="31"/>
      <c r="F6" s="34" t="s">
        <v>258</v>
      </c>
    </row>
    <row r="7" spans="1:6" ht="16.5">
      <c r="A7" s="26"/>
      <c r="B7" s="26"/>
      <c r="D7" s="31" t="s">
        <v>4</v>
      </c>
      <c r="E7" s="31"/>
      <c r="F7" s="31" t="s">
        <v>4</v>
      </c>
    </row>
    <row r="8" spans="1:6" ht="16.5">
      <c r="A8" s="26" t="s">
        <v>49</v>
      </c>
      <c r="B8" s="26"/>
      <c r="F8" s="31"/>
    </row>
    <row r="9" spans="1:6" ht="16.5">
      <c r="A9" s="27" t="s">
        <v>50</v>
      </c>
      <c r="C9" s="28" t="s">
        <v>51</v>
      </c>
      <c r="D9" s="35">
        <v>48059</v>
      </c>
      <c r="E9" s="35"/>
      <c r="F9" s="35">
        <v>47652</v>
      </c>
    </row>
    <row r="10" spans="1:6" ht="16.5">
      <c r="A10" s="27" t="s">
        <v>52</v>
      </c>
      <c r="D10" s="35">
        <v>86911</v>
      </c>
      <c r="E10" s="35"/>
      <c r="F10" s="35">
        <v>86446</v>
      </c>
    </row>
    <row r="11" spans="1:6" ht="16.5">
      <c r="A11" s="27" t="s">
        <v>53</v>
      </c>
      <c r="D11" s="35">
        <v>18949</v>
      </c>
      <c r="E11" s="35"/>
      <c r="F11" s="35">
        <v>18949</v>
      </c>
    </row>
    <row r="12" spans="1:6" ht="16.5">
      <c r="A12" s="27" t="s">
        <v>54</v>
      </c>
      <c r="C12" s="28" t="s">
        <v>55</v>
      </c>
      <c r="D12" s="35">
        <v>1985</v>
      </c>
      <c r="E12" s="36"/>
      <c r="F12" s="35">
        <v>1986</v>
      </c>
    </row>
    <row r="13" spans="1:6" ht="16.5">
      <c r="A13" s="27" t="s">
        <v>56</v>
      </c>
      <c r="D13" s="35">
        <v>31416</v>
      </c>
      <c r="E13" s="36"/>
      <c r="F13" s="35">
        <v>33016</v>
      </c>
    </row>
    <row r="14" spans="1:6" ht="16.5">
      <c r="A14" s="27" t="s">
        <v>57</v>
      </c>
      <c r="D14" s="35">
        <v>23811</v>
      </c>
      <c r="E14" s="36"/>
      <c r="F14" s="35">
        <v>23811</v>
      </c>
    </row>
    <row r="15" spans="4:6" ht="16.5">
      <c r="D15" s="35"/>
      <c r="E15" s="36"/>
      <c r="F15" s="35"/>
    </row>
    <row r="16" spans="4:6" ht="16.5">
      <c r="D16" s="37">
        <f>SUM(D8:D15)</f>
        <v>211131</v>
      </c>
      <c r="E16" s="36"/>
      <c r="F16" s="37">
        <f>SUM(F8:F15)</f>
        <v>211860</v>
      </c>
    </row>
    <row r="17" spans="4:6" ht="4.5" customHeight="1">
      <c r="D17" s="38"/>
      <c r="E17" s="36"/>
      <c r="F17" s="38"/>
    </row>
    <row r="18" spans="1:6" ht="16.5">
      <c r="A18" s="26" t="s">
        <v>58</v>
      </c>
      <c r="B18" s="26"/>
      <c r="D18" s="36"/>
      <c r="E18" s="36"/>
      <c r="F18" s="36"/>
    </row>
    <row r="19" spans="1:6" ht="16.5">
      <c r="A19" s="27" t="s">
        <v>59</v>
      </c>
      <c r="D19" s="36">
        <v>150191</v>
      </c>
      <c r="E19" s="36"/>
      <c r="F19" s="36">
        <v>151226</v>
      </c>
    </row>
    <row r="20" spans="1:6" ht="16.5">
      <c r="A20" s="27" t="s">
        <v>60</v>
      </c>
      <c r="D20" s="36">
        <v>5398</v>
      </c>
      <c r="E20" s="36"/>
      <c r="F20" s="36">
        <v>5663</v>
      </c>
    </row>
    <row r="21" spans="1:6" ht="16.5">
      <c r="A21" s="27" t="s">
        <v>61</v>
      </c>
      <c r="D21" s="36">
        <v>147338</v>
      </c>
      <c r="E21" s="36"/>
      <c r="F21" s="36">
        <v>140494</v>
      </c>
    </row>
    <row r="22" spans="1:6" ht="16.5">
      <c r="A22" s="27" t="s">
        <v>62</v>
      </c>
      <c r="D22" s="36">
        <v>40</v>
      </c>
      <c r="E22" s="36"/>
      <c r="F22" s="36">
        <v>0</v>
      </c>
    </row>
    <row r="23" spans="1:6" ht="16.5">
      <c r="A23" s="27" t="s">
        <v>63</v>
      </c>
      <c r="D23" s="39">
        <v>147213</v>
      </c>
      <c r="E23" s="36"/>
      <c r="F23" s="39">
        <v>146604</v>
      </c>
    </row>
    <row r="24" spans="4:6" ht="16.5">
      <c r="D24" s="38">
        <f>SUM(D19:D23)</f>
        <v>450180</v>
      </c>
      <c r="E24" s="38"/>
      <c r="F24" s="38">
        <f>SUM(F19:F23)</f>
        <v>443987</v>
      </c>
    </row>
    <row r="25" spans="1:6" ht="4.5" customHeight="1">
      <c r="A25" s="26"/>
      <c r="D25" s="36"/>
      <c r="E25" s="36"/>
      <c r="F25" s="36"/>
    </row>
    <row r="26" spans="1:6" ht="17.25" thickBot="1">
      <c r="A26" s="26" t="s">
        <v>64</v>
      </c>
      <c r="D26" s="40">
        <f>D16+D24</f>
        <v>661311</v>
      </c>
      <c r="F26" s="40">
        <f>F16+F24</f>
        <v>655847</v>
      </c>
    </row>
    <row r="27" ht="4.5" customHeight="1"/>
    <row r="28" spans="1:6" ht="16.5">
      <c r="A28" s="26" t="s">
        <v>65</v>
      </c>
      <c r="B28" s="26"/>
      <c r="D28" s="36"/>
      <c r="E28" s="36"/>
      <c r="F28" s="36"/>
    </row>
    <row r="29" spans="1:6" ht="5.25" customHeight="1">
      <c r="A29" s="26"/>
      <c r="B29" s="26"/>
      <c r="D29" s="36"/>
      <c r="E29" s="36"/>
      <c r="F29" s="36"/>
    </row>
    <row r="30" spans="1:6" ht="16.5">
      <c r="A30" s="26" t="s">
        <v>66</v>
      </c>
      <c r="B30" s="26"/>
      <c r="D30" s="36"/>
      <c r="E30" s="36"/>
      <c r="F30" s="36"/>
    </row>
    <row r="31" spans="1:6" ht="16.5">
      <c r="A31" s="26"/>
      <c r="B31" s="26" t="s">
        <v>67</v>
      </c>
      <c r="D31" s="36"/>
      <c r="E31" s="36"/>
      <c r="F31" s="36"/>
    </row>
    <row r="32" spans="1:6" ht="16.5">
      <c r="A32" s="27" t="s">
        <v>68</v>
      </c>
      <c r="D32" s="36">
        <v>100000</v>
      </c>
      <c r="E32" s="36"/>
      <c r="F32" s="36">
        <v>100000</v>
      </c>
    </row>
    <row r="33" spans="1:6" ht="16.5">
      <c r="A33" s="27" t="s">
        <v>69</v>
      </c>
      <c r="D33" s="36">
        <v>172770</v>
      </c>
      <c r="E33" s="36"/>
      <c r="F33" s="36">
        <v>172770</v>
      </c>
    </row>
    <row r="34" spans="1:6" ht="16.5">
      <c r="A34" s="27" t="s">
        <v>70</v>
      </c>
      <c r="D34" s="36">
        <v>1354</v>
      </c>
      <c r="E34" s="36"/>
      <c r="F34" s="36">
        <v>2954</v>
      </c>
    </row>
    <row r="35" spans="1:9" ht="16.5">
      <c r="A35" s="27" t="s">
        <v>71</v>
      </c>
      <c r="D35" s="39">
        <v>137376</v>
      </c>
      <c r="E35" s="36"/>
      <c r="F35" s="39">
        <v>134319</v>
      </c>
      <c r="I35" s="36"/>
    </row>
    <row r="36" spans="4:6" ht="16.5">
      <c r="D36" s="36">
        <f>SUM(D31:D35)</f>
        <v>411500</v>
      </c>
      <c r="E36" s="36"/>
      <c r="F36" s="36">
        <f>SUM(F31:F35)</f>
        <v>410043</v>
      </c>
    </row>
    <row r="37" spans="1:9" ht="16.5">
      <c r="A37" s="27" t="s">
        <v>41</v>
      </c>
      <c r="D37" s="36">
        <v>84667</v>
      </c>
      <c r="E37" s="36"/>
      <c r="F37" s="36">
        <v>81269</v>
      </c>
      <c r="G37" s="36"/>
      <c r="I37" s="36"/>
    </row>
    <row r="38" spans="1:6" ht="16.5">
      <c r="A38" s="26" t="s">
        <v>72</v>
      </c>
      <c r="D38" s="37">
        <f>SUM(D36:D37)</f>
        <v>496167</v>
      </c>
      <c r="E38" s="36"/>
      <c r="F38" s="37">
        <f>SUM(F36:F37)</f>
        <v>491312</v>
      </c>
    </row>
    <row r="39" spans="4:6" ht="6" customHeight="1">
      <c r="D39" s="36"/>
      <c r="E39" s="36"/>
      <c r="F39" s="36"/>
    </row>
    <row r="40" spans="1:6" ht="16.5">
      <c r="A40" s="26" t="s">
        <v>73</v>
      </c>
      <c r="D40" s="36"/>
      <c r="E40" s="36"/>
      <c r="F40" s="36"/>
    </row>
    <row r="41" spans="1:6" ht="16.5">
      <c r="A41" s="27" t="s">
        <v>74</v>
      </c>
      <c r="C41" s="28" t="s">
        <v>75</v>
      </c>
      <c r="D41" s="36">
        <v>40364</v>
      </c>
      <c r="E41" s="36"/>
      <c r="F41" s="36">
        <v>40364</v>
      </c>
    </row>
    <row r="42" spans="1:6" ht="16.5">
      <c r="A42" s="27" t="s">
        <v>76</v>
      </c>
      <c r="D42" s="36">
        <v>230</v>
      </c>
      <c r="E42" s="36"/>
      <c r="F42" s="36">
        <v>221</v>
      </c>
    </row>
    <row r="43" spans="1:6" ht="16.5">
      <c r="A43" s="27" t="s">
        <v>77</v>
      </c>
      <c r="D43" s="36">
        <v>5248</v>
      </c>
      <c r="E43" s="36"/>
      <c r="F43" s="36">
        <v>5340</v>
      </c>
    </row>
    <row r="44" spans="4:10" ht="16.5">
      <c r="D44" s="37">
        <f>SUM(D40:D43)</f>
        <v>45842</v>
      </c>
      <c r="E44" s="36"/>
      <c r="F44" s="37">
        <f>SUM(F40:F43)</f>
        <v>45925</v>
      </c>
      <c r="J44" s="36"/>
    </row>
    <row r="45" spans="4:6" ht="3.75" customHeight="1">
      <c r="D45" s="38"/>
      <c r="E45" s="36"/>
      <c r="F45" s="38"/>
    </row>
    <row r="46" spans="1:6" ht="16.5">
      <c r="A46" s="26" t="s">
        <v>78</v>
      </c>
      <c r="D46" s="38"/>
      <c r="F46" s="38"/>
    </row>
    <row r="47" spans="1:6" ht="16.5">
      <c r="A47" s="27" t="s">
        <v>79</v>
      </c>
      <c r="D47" s="38">
        <v>27</v>
      </c>
      <c r="F47" s="38">
        <v>821</v>
      </c>
    </row>
    <row r="48" spans="1:6" ht="16.5">
      <c r="A48" s="27" t="s">
        <v>74</v>
      </c>
      <c r="C48" s="28" t="s">
        <v>75</v>
      </c>
      <c r="D48" s="36">
        <v>77210</v>
      </c>
      <c r="E48" s="36"/>
      <c r="F48" s="36">
        <v>77283</v>
      </c>
    </row>
    <row r="49" spans="1:6" ht="16.5">
      <c r="A49" s="27" t="s">
        <v>80</v>
      </c>
      <c r="D49" s="36">
        <v>37804</v>
      </c>
      <c r="E49" s="36"/>
      <c r="F49" s="36">
        <v>38808</v>
      </c>
    </row>
    <row r="50" spans="1:6" ht="16.5">
      <c r="A50" s="27" t="s">
        <v>81</v>
      </c>
      <c r="D50" s="38">
        <v>4261</v>
      </c>
      <c r="E50" s="38"/>
      <c r="F50" s="38">
        <v>1698</v>
      </c>
    </row>
    <row r="51" spans="4:6" ht="16.5">
      <c r="D51" s="37">
        <f>SUM(D47:D50)</f>
        <v>119302</v>
      </c>
      <c r="E51" s="36"/>
      <c r="F51" s="37">
        <f>SUM(F47:F50)</f>
        <v>118610</v>
      </c>
    </row>
    <row r="52" spans="4:6" ht="3.75" customHeight="1">
      <c r="D52" s="36"/>
      <c r="E52" s="36"/>
      <c r="F52" s="36"/>
    </row>
    <row r="53" spans="1:6" ht="16.5">
      <c r="A53" s="26" t="s">
        <v>82</v>
      </c>
      <c r="D53" s="39">
        <f>D44+D51</f>
        <v>165144</v>
      </c>
      <c r="E53" s="38"/>
      <c r="F53" s="39">
        <f>F44+F51</f>
        <v>164535</v>
      </c>
    </row>
    <row r="54" spans="1:6" ht="4.5" customHeight="1">
      <c r="A54" s="26"/>
      <c r="D54" s="36"/>
      <c r="E54" s="36"/>
      <c r="F54" s="36"/>
    </row>
    <row r="55" spans="1:6" ht="17.25" thickBot="1">
      <c r="A55" s="26" t="s">
        <v>83</v>
      </c>
      <c r="D55" s="41">
        <f>D38+D53</f>
        <v>661311</v>
      </c>
      <c r="E55" s="38"/>
      <c r="F55" s="41">
        <f>F38+F53</f>
        <v>655847</v>
      </c>
    </row>
    <row r="57" ht="16.5"/>
    <row r="58" ht="16.5"/>
    <row r="59" ht="16.5"/>
    <row r="60" spans="4:6" ht="16.5">
      <c r="D60" s="36"/>
      <c r="F60" s="36"/>
    </row>
    <row r="61" spans="4:6" ht="16.5">
      <c r="D61" s="36"/>
      <c r="F61" s="36"/>
    </row>
  </sheetData>
  <sheetProtection/>
  <printOptions/>
  <pageMargins left="1" right="0.5" top="0.75" bottom="0.75" header="0.3" footer="0.3"/>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A1:L35"/>
  <sheetViews>
    <sheetView zoomScalePageLayoutView="0" workbookViewId="0" topLeftCell="A1">
      <selection activeCell="A1" sqref="A1"/>
    </sheetView>
  </sheetViews>
  <sheetFormatPr defaultColWidth="9.140625" defaultRowHeight="15"/>
  <cols>
    <col min="1" max="1" width="3.421875" style="27" customWidth="1"/>
    <col min="2" max="2" width="29.140625" style="27" customWidth="1"/>
    <col min="3" max="3" width="13.140625" style="27" customWidth="1"/>
    <col min="4" max="4" width="12.00390625" style="27" customWidth="1"/>
    <col min="5" max="5" width="11.28125" style="27" customWidth="1"/>
    <col min="6" max="6" width="10.140625" style="27" customWidth="1"/>
    <col min="7" max="7" width="14.57421875" style="27" customWidth="1"/>
    <col min="8" max="8" width="14.8515625" style="27" customWidth="1"/>
    <col min="9" max="9" width="10.140625" style="27" customWidth="1"/>
    <col min="10" max="10" width="9.140625" style="27" customWidth="1"/>
    <col min="11" max="11" width="10.421875" style="27" bestFit="1" customWidth="1"/>
    <col min="12" max="16384" width="9.140625" style="27" customWidth="1"/>
  </cols>
  <sheetData>
    <row r="1" ht="16.5">
      <c r="A1" s="26" t="s">
        <v>6</v>
      </c>
    </row>
    <row r="2" ht="16.5">
      <c r="A2" s="27" t="s">
        <v>7</v>
      </c>
    </row>
    <row r="3" ht="16.5">
      <c r="A3" s="26" t="s">
        <v>84</v>
      </c>
    </row>
    <row r="4" ht="16.5">
      <c r="A4" s="26" t="s">
        <v>9</v>
      </c>
    </row>
    <row r="5" ht="16.5">
      <c r="A5" s="27" t="s">
        <v>10</v>
      </c>
    </row>
    <row r="6" spans="6:8" ht="16.5">
      <c r="F6" s="32" t="s">
        <v>85</v>
      </c>
      <c r="G6" s="32"/>
      <c r="H6" s="32"/>
    </row>
    <row r="7" ht="16.5">
      <c r="H7" s="31" t="s">
        <v>86</v>
      </c>
    </row>
    <row r="8" spans="5:8" ht="16.5">
      <c r="E8" s="113" t="s">
        <v>87</v>
      </c>
      <c r="F8" s="113"/>
      <c r="G8" s="31" t="s">
        <v>88</v>
      </c>
      <c r="H8" s="31" t="s">
        <v>89</v>
      </c>
    </row>
    <row r="9" spans="3:9" ht="16.5">
      <c r="C9" s="31" t="s">
        <v>90</v>
      </c>
      <c r="D9" s="31" t="s">
        <v>90</v>
      </c>
      <c r="E9" s="31" t="s">
        <v>91</v>
      </c>
      <c r="F9" s="31" t="s">
        <v>91</v>
      </c>
      <c r="G9" s="31" t="s">
        <v>92</v>
      </c>
      <c r="H9" s="42" t="s">
        <v>93</v>
      </c>
      <c r="I9" s="31" t="s">
        <v>94</v>
      </c>
    </row>
    <row r="10" spans="3:9" ht="16.5">
      <c r="C10" s="31" t="s">
        <v>95</v>
      </c>
      <c r="D10" s="31"/>
      <c r="E10" s="31" t="s">
        <v>96</v>
      </c>
      <c r="F10" s="31" t="s">
        <v>97</v>
      </c>
      <c r="G10" s="31" t="s">
        <v>98</v>
      </c>
      <c r="H10" s="43" t="s">
        <v>99</v>
      </c>
      <c r="I10" s="31" t="s">
        <v>100</v>
      </c>
    </row>
    <row r="11" spans="3:9" ht="16.5">
      <c r="C11" s="31" t="s">
        <v>4</v>
      </c>
      <c r="D11" s="31" t="s">
        <v>4</v>
      </c>
      <c r="E11" s="31" t="s">
        <v>4</v>
      </c>
      <c r="F11" s="31" t="s">
        <v>4</v>
      </c>
      <c r="G11" s="31" t="s">
        <v>4</v>
      </c>
      <c r="H11" s="43" t="s">
        <v>4</v>
      </c>
      <c r="I11" s="31" t="s">
        <v>4</v>
      </c>
    </row>
    <row r="12" ht="16.5">
      <c r="H12" s="44"/>
    </row>
    <row r="13" ht="16.5">
      <c r="H13" s="44"/>
    </row>
    <row r="14" spans="1:9" ht="16.5">
      <c r="A14" s="26" t="s">
        <v>101</v>
      </c>
      <c r="C14" s="36">
        <f>D14+I14</f>
        <v>491312</v>
      </c>
      <c r="D14" s="36">
        <f>SUM(E14:H14)</f>
        <v>410043</v>
      </c>
      <c r="E14" s="36">
        <v>100000</v>
      </c>
      <c r="F14" s="36">
        <v>172770</v>
      </c>
      <c r="G14" s="36">
        <v>134319</v>
      </c>
      <c r="H14" s="45">
        <v>2954</v>
      </c>
      <c r="I14" s="36">
        <v>81269</v>
      </c>
    </row>
    <row r="15" spans="5:9" ht="16.5">
      <c r="E15" s="36"/>
      <c r="F15" s="36"/>
      <c r="G15" s="36"/>
      <c r="H15" s="45"/>
      <c r="I15" s="36"/>
    </row>
    <row r="16" spans="1:9" ht="16.5">
      <c r="A16" s="27" t="s">
        <v>36</v>
      </c>
      <c r="C16" s="36">
        <f>D16+I16</f>
        <v>4855</v>
      </c>
      <c r="D16" s="36">
        <f>SUM(E16:H16)</f>
        <v>1457</v>
      </c>
      <c r="E16" s="38">
        <v>0</v>
      </c>
      <c r="F16" s="38">
        <v>0</v>
      </c>
      <c r="G16" s="38">
        <v>3057</v>
      </c>
      <c r="H16" s="45">
        <v>-1600</v>
      </c>
      <c r="I16" s="38">
        <v>3398</v>
      </c>
    </row>
    <row r="17" spans="3:9" ht="16.5">
      <c r="C17" s="36"/>
      <c r="D17" s="36"/>
      <c r="E17" s="38"/>
      <c r="F17" s="38"/>
      <c r="G17" s="38"/>
      <c r="H17" s="45"/>
      <c r="I17" s="38"/>
    </row>
    <row r="18" spans="1:9" ht="16.5">
      <c r="A18" s="27" t="s">
        <v>102</v>
      </c>
      <c r="C18" s="39">
        <f>D18+I18</f>
        <v>0</v>
      </c>
      <c r="D18" s="39">
        <v>0</v>
      </c>
      <c r="E18" s="39">
        <v>0</v>
      </c>
      <c r="F18" s="39">
        <v>0</v>
      </c>
      <c r="G18" s="39">
        <v>0</v>
      </c>
      <c r="H18" s="46">
        <v>0</v>
      </c>
      <c r="I18" s="39">
        <v>0</v>
      </c>
    </row>
    <row r="19" spans="8:11" ht="16.5">
      <c r="H19" s="44"/>
      <c r="K19" s="36"/>
    </row>
    <row r="20" spans="1:12" ht="17.25" thickBot="1">
      <c r="A20" s="26" t="s">
        <v>103</v>
      </c>
      <c r="C20" s="41">
        <f>SUM(C13:C18)</f>
        <v>496167</v>
      </c>
      <c r="D20" s="41">
        <f>SUM(D13:D18)</f>
        <v>411500</v>
      </c>
      <c r="E20" s="41">
        <f>SUM(E13:E18)</f>
        <v>100000</v>
      </c>
      <c r="F20" s="41">
        <f>SUM(F13:F18)</f>
        <v>172770</v>
      </c>
      <c r="G20" s="41">
        <f>SUM(G13:G18)</f>
        <v>137376</v>
      </c>
      <c r="H20" s="47">
        <f>SUM(H14:H18)</f>
        <v>1354</v>
      </c>
      <c r="I20" s="41">
        <f>SUM(I13:I18)</f>
        <v>84667</v>
      </c>
      <c r="K20" s="36"/>
      <c r="L20" s="36"/>
    </row>
    <row r="21" spans="11:12" ht="16.5">
      <c r="K21" s="36"/>
      <c r="L21" s="36"/>
    </row>
    <row r="22" spans="1:12" ht="16.5">
      <c r="A22" s="26"/>
      <c r="E22" s="36"/>
      <c r="F22" s="36"/>
      <c r="G22" s="36"/>
      <c r="H22" s="36"/>
      <c r="I22" s="36"/>
      <c r="L22" s="36"/>
    </row>
    <row r="23" spans="1:12" ht="16.5">
      <c r="A23" s="48" t="s">
        <v>104</v>
      </c>
      <c r="E23" s="36"/>
      <c r="F23" s="36"/>
      <c r="G23" s="36"/>
      <c r="H23" s="36"/>
      <c r="I23" s="36"/>
      <c r="L23" s="36"/>
    </row>
    <row r="24" spans="5:9" ht="16.5">
      <c r="E24" s="36"/>
      <c r="F24" s="36"/>
      <c r="G24" s="36"/>
      <c r="H24" s="49"/>
      <c r="I24" s="36"/>
    </row>
    <row r="25" spans="1:9" ht="16.5">
      <c r="A25" s="26" t="s">
        <v>105</v>
      </c>
      <c r="C25" s="50">
        <f>D25+I25</f>
        <v>467394</v>
      </c>
      <c r="D25" s="51">
        <f>SUM(E25:H25)</f>
        <v>391209</v>
      </c>
      <c r="E25" s="51">
        <v>100000</v>
      </c>
      <c r="F25" s="51">
        <v>172770</v>
      </c>
      <c r="G25" s="51">
        <v>118439</v>
      </c>
      <c r="H25" s="52">
        <v>0</v>
      </c>
      <c r="I25" s="51">
        <v>76185</v>
      </c>
    </row>
    <row r="26" spans="4:9" ht="16.5">
      <c r="D26" s="51"/>
      <c r="E26" s="51"/>
      <c r="F26" s="51"/>
      <c r="G26" s="51"/>
      <c r="H26" s="52"/>
      <c r="I26" s="51"/>
    </row>
    <row r="27" spans="1:9" ht="16.5">
      <c r="A27" s="27" t="s">
        <v>36</v>
      </c>
      <c r="C27" s="50">
        <f>D27+I27</f>
        <v>9183</v>
      </c>
      <c r="D27" s="51">
        <f>SUM(E27:H27)</f>
        <v>5309</v>
      </c>
      <c r="E27" s="53">
        <v>0</v>
      </c>
      <c r="F27" s="53">
        <v>0</v>
      </c>
      <c r="G27" s="53">
        <v>5309</v>
      </c>
      <c r="H27" s="52">
        <v>0</v>
      </c>
      <c r="I27" s="53">
        <v>3874</v>
      </c>
    </row>
    <row r="28" spans="3:9" ht="16.5">
      <c r="C28" s="50"/>
      <c r="D28" s="51"/>
      <c r="E28" s="53"/>
      <c r="F28" s="53"/>
      <c r="G28" s="53"/>
      <c r="H28" s="52"/>
      <c r="I28" s="53"/>
    </row>
    <row r="29" spans="1:9" ht="16.5">
      <c r="A29" s="27" t="s">
        <v>102</v>
      </c>
      <c r="D29" s="51"/>
      <c r="E29" s="51"/>
      <c r="F29" s="51"/>
      <c r="G29" s="51"/>
      <c r="H29" s="52"/>
      <c r="I29" s="51"/>
    </row>
    <row r="30" spans="1:9" ht="16.5">
      <c r="A30" s="117" t="s">
        <v>259</v>
      </c>
      <c r="D30" s="51"/>
      <c r="E30" s="51"/>
      <c r="F30" s="51"/>
      <c r="G30" s="51"/>
      <c r="H30" s="52"/>
      <c r="I30" s="51"/>
    </row>
    <row r="31" spans="2:9" ht="16.5">
      <c r="B31" s="27" t="s">
        <v>106</v>
      </c>
      <c r="D31" s="51"/>
      <c r="E31" s="51"/>
      <c r="F31" s="51"/>
      <c r="G31" s="51"/>
      <c r="H31" s="52"/>
      <c r="I31" s="51"/>
    </row>
    <row r="32" spans="2:9" ht="16.5">
      <c r="B32" s="27" t="s">
        <v>107</v>
      </c>
      <c r="C32" s="50">
        <f>D32+I32</f>
        <v>-5669</v>
      </c>
      <c r="D32" s="51">
        <v>0</v>
      </c>
      <c r="E32" s="51">
        <v>0</v>
      </c>
      <c r="F32" s="51">
        <v>0</v>
      </c>
      <c r="G32" s="51">
        <v>0</v>
      </c>
      <c r="H32" s="52">
        <v>0</v>
      </c>
      <c r="I32" s="51">
        <v>-5669</v>
      </c>
    </row>
    <row r="33" spans="3:9" ht="16.5">
      <c r="C33" s="54"/>
      <c r="D33" s="54"/>
      <c r="E33" s="54"/>
      <c r="F33" s="54"/>
      <c r="G33" s="54"/>
      <c r="H33" s="55"/>
      <c r="I33" s="54"/>
    </row>
    <row r="34" spans="3:9" ht="16.5">
      <c r="C34" s="53"/>
      <c r="D34" s="53"/>
      <c r="E34" s="53"/>
      <c r="F34" s="53"/>
      <c r="G34" s="53"/>
      <c r="H34" s="52"/>
      <c r="I34" s="53"/>
    </row>
    <row r="35" spans="1:9" ht="17.25" thickBot="1">
      <c r="A35" s="26" t="s">
        <v>108</v>
      </c>
      <c r="C35" s="56">
        <f aca="true" t="shared" si="0" ref="C35:I35">SUM(C25:C33)</f>
        <v>470908</v>
      </c>
      <c r="D35" s="56">
        <f t="shared" si="0"/>
        <v>396518</v>
      </c>
      <c r="E35" s="56">
        <f t="shared" si="0"/>
        <v>100000</v>
      </c>
      <c r="F35" s="56">
        <f t="shared" si="0"/>
        <v>172770</v>
      </c>
      <c r="G35" s="56">
        <f t="shared" si="0"/>
        <v>123748</v>
      </c>
      <c r="H35" s="57">
        <f t="shared" si="0"/>
        <v>0</v>
      </c>
      <c r="I35" s="56">
        <f t="shared" si="0"/>
        <v>74390</v>
      </c>
    </row>
    <row r="38" ht="16.5"/>
  </sheetData>
  <sheetProtection/>
  <mergeCells count="1">
    <mergeCell ref="E8:F8"/>
  </mergeCells>
  <printOptions/>
  <pageMargins left="0.5" right="0.25" top="0.75" bottom="0.75" header="0.3" footer="0.3"/>
  <pageSetup horizontalDpi="600" verticalDpi="600" orientation="portrait" paperSize="9" scale="80" r:id="rId2"/>
  <drawing r:id="rId1"/>
</worksheet>
</file>

<file path=xl/worksheets/sheet4.xml><?xml version="1.0" encoding="utf-8"?>
<worksheet xmlns="http://schemas.openxmlformats.org/spreadsheetml/2006/main" xmlns:r="http://schemas.openxmlformats.org/officeDocument/2006/relationships">
  <dimension ref="A1:G48"/>
  <sheetViews>
    <sheetView zoomScalePageLayoutView="0" workbookViewId="0" topLeftCell="A1">
      <selection activeCell="A1" sqref="A1"/>
    </sheetView>
  </sheetViews>
  <sheetFormatPr defaultColWidth="9.140625" defaultRowHeight="15"/>
  <cols>
    <col min="1" max="1" width="3.7109375" style="59" customWidth="1"/>
    <col min="2" max="2" width="65.57421875" style="59" customWidth="1"/>
    <col min="3" max="3" width="14.421875" style="59" customWidth="1"/>
    <col min="4" max="4" width="1.57421875" style="59" customWidth="1"/>
    <col min="5" max="5" width="13.140625" style="59" customWidth="1"/>
    <col min="6" max="16384" width="9.140625" style="59" customWidth="1"/>
  </cols>
  <sheetData>
    <row r="1" ht="16.5">
      <c r="A1" s="58" t="s">
        <v>6</v>
      </c>
    </row>
    <row r="2" ht="16.5">
      <c r="A2" s="59" t="s">
        <v>7</v>
      </c>
    </row>
    <row r="3" ht="16.5">
      <c r="A3" s="58" t="s">
        <v>109</v>
      </c>
    </row>
    <row r="4" ht="16.5">
      <c r="A4" s="58" t="s">
        <v>9</v>
      </c>
    </row>
    <row r="5" ht="16.5">
      <c r="A5" s="59" t="s">
        <v>10</v>
      </c>
    </row>
    <row r="6" spans="3:5" ht="16.5">
      <c r="C6" s="114" t="s">
        <v>110</v>
      </c>
      <c r="D6" s="114"/>
      <c r="E6" s="114"/>
    </row>
    <row r="7" spans="3:5" ht="16.5">
      <c r="C7" s="61" t="s">
        <v>111</v>
      </c>
      <c r="D7" s="60"/>
      <c r="E7" s="61" t="s">
        <v>17</v>
      </c>
    </row>
    <row r="8" spans="3:5" ht="16.5">
      <c r="C8" s="60" t="s">
        <v>4</v>
      </c>
      <c r="D8" s="60"/>
      <c r="E8" s="60" t="s">
        <v>4</v>
      </c>
    </row>
    <row r="9" spans="1:5" ht="16.5">
      <c r="A9" s="58" t="s">
        <v>112</v>
      </c>
      <c r="C9" s="58"/>
      <c r="D9" s="58"/>
      <c r="E9" s="58"/>
    </row>
    <row r="10" spans="1:5" ht="16.5">
      <c r="A10" s="59" t="s">
        <v>113</v>
      </c>
      <c r="C10" s="35">
        <v>9153</v>
      </c>
      <c r="D10" s="35"/>
      <c r="E10" s="35">
        <v>11987</v>
      </c>
    </row>
    <row r="11" spans="3:5" ht="16.5">
      <c r="C11" s="35"/>
      <c r="D11" s="35"/>
      <c r="E11" s="35"/>
    </row>
    <row r="12" spans="1:5" ht="16.5">
      <c r="A12" s="59" t="s">
        <v>114</v>
      </c>
      <c r="C12" s="35"/>
      <c r="D12" s="35"/>
      <c r="E12" s="35"/>
    </row>
    <row r="13" spans="1:5" ht="16.5">
      <c r="A13" s="59" t="s">
        <v>115</v>
      </c>
      <c r="C13" s="35"/>
      <c r="D13" s="35"/>
      <c r="E13" s="35"/>
    </row>
    <row r="14" spans="2:5" ht="16.5">
      <c r="B14" s="59" t="s">
        <v>116</v>
      </c>
      <c r="C14" s="35">
        <v>829</v>
      </c>
      <c r="D14" s="35"/>
      <c r="E14" s="35">
        <v>682</v>
      </c>
    </row>
    <row r="15" spans="2:5" ht="16.5">
      <c r="B15" s="59" t="s">
        <v>117</v>
      </c>
      <c r="C15" s="62">
        <v>3395</v>
      </c>
      <c r="D15" s="35"/>
      <c r="E15" s="62">
        <v>1256</v>
      </c>
    </row>
    <row r="16" spans="1:5" ht="16.5">
      <c r="A16" s="59" t="s">
        <v>118</v>
      </c>
      <c r="C16" s="63">
        <f>SUM(C10:C15)</f>
        <v>13377</v>
      </c>
      <c r="D16" s="35"/>
      <c r="E16" s="63">
        <f>SUM(E10:E15)</f>
        <v>13925</v>
      </c>
    </row>
    <row r="17" spans="1:5" ht="16.5">
      <c r="A17" s="59" t="s">
        <v>119</v>
      </c>
      <c r="C17" s="35"/>
      <c r="D17" s="35"/>
      <c r="E17" s="35"/>
    </row>
    <row r="18" spans="2:5" ht="16.5">
      <c r="B18" s="59" t="s">
        <v>120</v>
      </c>
      <c r="C18" s="35">
        <v>-4944</v>
      </c>
      <c r="D18" s="35"/>
      <c r="E18" s="35">
        <v>99</v>
      </c>
    </row>
    <row r="19" spans="2:5" ht="16.5">
      <c r="B19" s="59" t="s">
        <v>121</v>
      </c>
      <c r="C19" s="62">
        <v>-3570</v>
      </c>
      <c r="D19" s="35"/>
      <c r="E19" s="62">
        <v>-1110</v>
      </c>
    </row>
    <row r="20" spans="1:5" ht="16.5">
      <c r="A20" s="59" t="s">
        <v>122</v>
      </c>
      <c r="C20" s="35">
        <f>SUM(C16:C19)</f>
        <v>4863</v>
      </c>
      <c r="D20" s="35"/>
      <c r="E20" s="35">
        <f>SUM(E16:E19)</f>
        <v>12914</v>
      </c>
    </row>
    <row r="21" spans="1:5" ht="16.5">
      <c r="A21" s="59" t="s">
        <v>123</v>
      </c>
      <c r="C21" s="35">
        <v>-3421</v>
      </c>
      <c r="D21" s="35"/>
      <c r="E21" s="35">
        <v>-1357</v>
      </c>
    </row>
    <row r="22" spans="1:5" ht="16.5">
      <c r="A22" s="59" t="s">
        <v>124</v>
      </c>
      <c r="C22" s="64">
        <f>SUM(C20:C21)</f>
        <v>1442</v>
      </c>
      <c r="D22" s="35"/>
      <c r="E22" s="64">
        <f>SUM(E20:E21)</f>
        <v>11557</v>
      </c>
    </row>
    <row r="23" spans="3:5" ht="16.5">
      <c r="C23" s="35"/>
      <c r="D23" s="35"/>
      <c r="E23" s="35"/>
    </row>
    <row r="24" spans="1:5" ht="16.5">
      <c r="A24" s="58" t="s">
        <v>125</v>
      </c>
      <c r="C24" s="35"/>
      <c r="D24" s="35"/>
      <c r="E24" s="35"/>
    </row>
    <row r="25" spans="1:5" ht="16.5">
      <c r="A25" s="59" t="s">
        <v>126</v>
      </c>
      <c r="C25" s="35">
        <v>862</v>
      </c>
      <c r="D25" s="35"/>
      <c r="E25" s="35">
        <v>516</v>
      </c>
    </row>
    <row r="26" spans="1:5" ht="16.5">
      <c r="A26" s="59" t="s">
        <v>127</v>
      </c>
      <c r="C26" s="35">
        <v>-283</v>
      </c>
      <c r="D26" s="35"/>
      <c r="E26" s="35">
        <v>-481</v>
      </c>
    </row>
    <row r="27" spans="1:5" ht="16.5">
      <c r="A27" s="59" t="s">
        <v>128</v>
      </c>
      <c r="C27" s="35">
        <v>-1029</v>
      </c>
      <c r="D27" s="35"/>
      <c r="E27" s="35">
        <v>-439</v>
      </c>
    </row>
    <row r="28" spans="1:5" ht="16.5">
      <c r="A28" s="59" t="s">
        <v>129</v>
      </c>
      <c r="C28" s="35">
        <v>-389</v>
      </c>
      <c r="D28" s="35"/>
      <c r="E28" s="35">
        <v>-17</v>
      </c>
    </row>
    <row r="29" spans="1:5" ht="16.5">
      <c r="A29" s="59" t="s">
        <v>130</v>
      </c>
      <c r="C29" s="64">
        <f>SUM(C23:C28)</f>
        <v>-839</v>
      </c>
      <c r="D29" s="63"/>
      <c r="E29" s="64">
        <f>SUM(E23:E28)</f>
        <v>-421</v>
      </c>
    </row>
    <row r="30" spans="3:5" ht="11.25" customHeight="1">
      <c r="C30" s="35"/>
      <c r="D30" s="35"/>
      <c r="E30" s="35"/>
    </row>
    <row r="31" spans="1:5" ht="16.5">
      <c r="A31" s="58" t="s">
        <v>131</v>
      </c>
      <c r="C31" s="35"/>
      <c r="D31" s="35"/>
      <c r="E31" s="35"/>
    </row>
    <row r="32" spans="1:5" ht="16.5">
      <c r="A32" s="59" t="s">
        <v>132</v>
      </c>
      <c r="C32" s="35">
        <v>-305</v>
      </c>
      <c r="D32" s="35"/>
      <c r="E32" s="35">
        <v>-10</v>
      </c>
    </row>
    <row r="33" spans="1:5" ht="16.5">
      <c r="A33" s="59" t="s">
        <v>133</v>
      </c>
      <c r="C33" s="35">
        <v>-844</v>
      </c>
      <c r="D33" s="35"/>
      <c r="E33" s="35">
        <v>-938</v>
      </c>
    </row>
    <row r="34" spans="1:5" ht="16.5">
      <c r="A34" s="59" t="s">
        <v>134</v>
      </c>
      <c r="C34" s="35">
        <v>1094</v>
      </c>
      <c r="D34" s="35"/>
      <c r="E34" s="35">
        <v>-112</v>
      </c>
    </row>
    <row r="35" spans="1:5" ht="16.5">
      <c r="A35" s="59" t="s">
        <v>135</v>
      </c>
      <c r="C35" s="64">
        <f>SUM(C30:C34)</f>
        <v>-55</v>
      </c>
      <c r="D35" s="35"/>
      <c r="E35" s="64">
        <f>SUM(E30:E34)</f>
        <v>-1060</v>
      </c>
    </row>
    <row r="36" spans="3:5" ht="6.75" customHeight="1">
      <c r="C36" s="63"/>
      <c r="D36" s="35"/>
      <c r="E36" s="63"/>
    </row>
    <row r="37" spans="1:5" ht="16.5">
      <c r="A37" s="59" t="s">
        <v>136</v>
      </c>
      <c r="C37" s="35">
        <f>C22+C29+C35</f>
        <v>548</v>
      </c>
      <c r="D37" s="35"/>
      <c r="E37" s="35">
        <f>E22+E29+E35</f>
        <v>10076</v>
      </c>
    </row>
    <row r="38" spans="1:7" ht="16.5">
      <c r="A38" s="59" t="s">
        <v>137</v>
      </c>
      <c r="C38" s="35">
        <v>137956</v>
      </c>
      <c r="D38" s="35"/>
      <c r="E38" s="35">
        <v>124452</v>
      </c>
      <c r="G38" s="35"/>
    </row>
    <row r="39" spans="1:5" ht="17.25" thickBot="1">
      <c r="A39" s="59" t="s">
        <v>138</v>
      </c>
      <c r="C39" s="65">
        <f>SUM(C37:C38)</f>
        <v>138504</v>
      </c>
      <c r="D39" s="35"/>
      <c r="E39" s="65">
        <f>SUM(E37:E38)</f>
        <v>134528</v>
      </c>
    </row>
    <row r="40" spans="1:5" ht="16.5">
      <c r="A40" s="59" t="s">
        <v>139</v>
      </c>
      <c r="C40" s="35"/>
      <c r="D40" s="35"/>
      <c r="E40" s="35"/>
    </row>
    <row r="41" spans="1:5" ht="16.5">
      <c r="A41" s="59" t="s">
        <v>63</v>
      </c>
      <c r="C41" s="35">
        <v>147213</v>
      </c>
      <c r="D41" s="35"/>
      <c r="E41" s="35">
        <v>143441</v>
      </c>
    </row>
    <row r="42" spans="1:5" ht="16.5">
      <c r="A42" s="59" t="s">
        <v>140</v>
      </c>
      <c r="C42" s="35">
        <v>-8709</v>
      </c>
      <c r="D42" s="35"/>
      <c r="E42" s="35">
        <v>-8913</v>
      </c>
    </row>
    <row r="43" ht="14.25" customHeight="1">
      <c r="B43" s="59" t="s">
        <v>141</v>
      </c>
    </row>
    <row r="44" spans="3:5" ht="17.25" thickBot="1">
      <c r="C44" s="65">
        <f>SUM(C41:C43)</f>
        <v>138504</v>
      </c>
      <c r="D44" s="63"/>
      <c r="E44" s="65">
        <f>SUM(E41:E43)</f>
        <v>134528</v>
      </c>
    </row>
    <row r="46" spans="3:5" ht="16.5">
      <c r="C46" s="35"/>
      <c r="E46" s="35"/>
    </row>
    <row r="47" ht="16.5"/>
    <row r="48" spans="3:5" ht="16.5">
      <c r="C48" s="35"/>
      <c r="E48" s="35"/>
    </row>
  </sheetData>
  <sheetProtection/>
  <mergeCells count="1">
    <mergeCell ref="C6:E6"/>
  </mergeCells>
  <printOptions/>
  <pageMargins left="0.75" right="0.25" top="0.75" bottom="0.5" header="0.3" footer="0.3"/>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K116"/>
  <sheetViews>
    <sheetView zoomScalePageLayoutView="0" workbookViewId="0" topLeftCell="A1">
      <selection activeCell="A1" sqref="A1"/>
    </sheetView>
  </sheetViews>
  <sheetFormatPr defaultColWidth="9.140625" defaultRowHeight="15"/>
  <cols>
    <col min="1" max="1" width="3.7109375" style="67" customWidth="1"/>
    <col min="2" max="2" width="2.8515625" style="67" customWidth="1"/>
    <col min="3" max="5" width="9.140625" style="67" customWidth="1"/>
    <col min="6" max="6" width="10.28125" style="67" customWidth="1"/>
    <col min="7" max="7" width="10.140625" style="67" customWidth="1"/>
    <col min="8" max="8" width="15.28125" style="67" customWidth="1"/>
    <col min="9" max="9" width="13.7109375" style="67" customWidth="1"/>
    <col min="10" max="10" width="10.57421875" style="67" customWidth="1"/>
    <col min="11" max="16384" width="9.140625" style="67" customWidth="1"/>
  </cols>
  <sheetData>
    <row r="1" ht="12.75">
      <c r="A1" s="66" t="s">
        <v>6</v>
      </c>
    </row>
    <row r="2" spans="1:11" ht="12.75">
      <c r="A2" s="67" t="s">
        <v>7</v>
      </c>
      <c r="K2" s="68"/>
    </row>
    <row r="3" ht="12.75">
      <c r="A3" s="66" t="s">
        <v>142</v>
      </c>
    </row>
    <row r="4" ht="12.75">
      <c r="A4" s="66"/>
    </row>
    <row r="5" ht="12.75"/>
    <row r="6" ht="12.75">
      <c r="A6" s="66"/>
    </row>
    <row r="7" spans="1:2" ht="12.75">
      <c r="A7" s="66" t="s">
        <v>143</v>
      </c>
      <c r="B7" s="66" t="s">
        <v>144</v>
      </c>
    </row>
    <row r="8" ht="12.75">
      <c r="A8" s="66"/>
    </row>
    <row r="9" ht="12.75">
      <c r="A9" s="66"/>
    </row>
    <row r="10" ht="12.75">
      <c r="A10" s="66"/>
    </row>
    <row r="11" ht="12.75">
      <c r="A11" s="66"/>
    </row>
    <row r="12" ht="12.75">
      <c r="A12" s="66"/>
    </row>
    <row r="13" ht="12.75">
      <c r="A13" s="66"/>
    </row>
    <row r="14" ht="12.75">
      <c r="A14" s="66"/>
    </row>
    <row r="15" ht="12.75">
      <c r="A15" s="66"/>
    </row>
    <row r="16" ht="12.75">
      <c r="A16" s="66"/>
    </row>
    <row r="17" spans="1:2" ht="12.75">
      <c r="A17" s="66" t="s">
        <v>145</v>
      </c>
      <c r="B17" s="66" t="s">
        <v>146</v>
      </c>
    </row>
    <row r="18" ht="12.75">
      <c r="A18" s="66"/>
    </row>
    <row r="19" ht="12.75">
      <c r="A19" s="66"/>
    </row>
    <row r="20" ht="12.75">
      <c r="A20" s="66"/>
    </row>
    <row r="21" ht="12.75">
      <c r="A21" s="66"/>
    </row>
    <row r="22" ht="12.75">
      <c r="A22" s="66"/>
    </row>
    <row r="23" ht="12.75">
      <c r="A23" s="66"/>
    </row>
    <row r="24" ht="12.75">
      <c r="A24" s="66"/>
    </row>
    <row r="25" ht="12.75">
      <c r="A25" s="66"/>
    </row>
    <row r="26" spans="1:11" ht="12.75">
      <c r="A26" s="66"/>
      <c r="K26" s="67" t="s">
        <v>37</v>
      </c>
    </row>
    <row r="27" ht="12.75">
      <c r="A27" s="66"/>
    </row>
    <row r="28" spans="1:2" ht="12.75">
      <c r="A28" s="66"/>
      <c r="B28" s="69"/>
    </row>
    <row r="29" ht="12.75">
      <c r="A29" s="66"/>
    </row>
    <row r="30" ht="12.75">
      <c r="A30" s="66"/>
    </row>
    <row r="31" ht="12.75">
      <c r="A31" s="66"/>
    </row>
    <row r="32" spans="1:2" ht="12.75">
      <c r="A32" s="66" t="s">
        <v>147</v>
      </c>
      <c r="B32" s="66" t="s">
        <v>148</v>
      </c>
    </row>
    <row r="33" ht="12.75"/>
    <row r="34" ht="12.75"/>
    <row r="35" spans="1:2" ht="12.75">
      <c r="A35" s="66" t="s">
        <v>21</v>
      </c>
      <c r="B35" s="66" t="s">
        <v>149</v>
      </c>
    </row>
    <row r="36" spans="1:11" ht="12.75">
      <c r="A36" s="66"/>
      <c r="B36" s="66"/>
      <c r="I36" s="115" t="s">
        <v>110</v>
      </c>
      <c r="J36" s="115"/>
      <c r="K36" s="70"/>
    </row>
    <row r="37" spans="1:11" ht="12.75">
      <c r="A37" s="66"/>
      <c r="B37" s="66"/>
      <c r="I37" s="71" t="s">
        <v>111</v>
      </c>
      <c r="J37" s="71" t="s">
        <v>17</v>
      </c>
      <c r="K37" s="70"/>
    </row>
    <row r="38" spans="1:11" ht="12.75">
      <c r="A38" s="66"/>
      <c r="B38" s="66" t="s">
        <v>150</v>
      </c>
      <c r="I38" s="72" t="s">
        <v>4</v>
      </c>
      <c r="J38" s="72" t="s">
        <v>4</v>
      </c>
      <c r="K38" s="70"/>
    </row>
    <row r="39" ht="12.75">
      <c r="K39" s="70"/>
    </row>
    <row r="40" spans="2:11" ht="12.75">
      <c r="B40" s="67" t="s">
        <v>151</v>
      </c>
      <c r="K40" s="70"/>
    </row>
    <row r="41" spans="3:11" ht="12.75">
      <c r="C41" s="67" t="s">
        <v>152</v>
      </c>
      <c r="I41" s="73">
        <v>18453</v>
      </c>
      <c r="J41" s="73">
        <v>19660</v>
      </c>
      <c r="K41" s="70"/>
    </row>
    <row r="42" spans="3:11" ht="12.75">
      <c r="C42" s="67" t="s">
        <v>153</v>
      </c>
      <c r="I42" s="73">
        <v>3574</v>
      </c>
      <c r="J42" s="73">
        <v>5414</v>
      </c>
      <c r="K42" s="70"/>
    </row>
    <row r="43" spans="3:11" ht="12.75">
      <c r="C43" s="67" t="s">
        <v>154</v>
      </c>
      <c r="I43" s="74">
        <f>5224</f>
        <v>5224</v>
      </c>
      <c r="J43" s="74">
        <v>565</v>
      </c>
      <c r="K43" s="70"/>
    </row>
    <row r="44" spans="3:11" ht="12.75">
      <c r="C44" s="67" t="s">
        <v>155</v>
      </c>
      <c r="I44" s="75">
        <f>SUM(I41:I43)</f>
        <v>27251</v>
      </c>
      <c r="J44" s="75">
        <f>SUM(J41:J43)</f>
        <v>25639</v>
      </c>
      <c r="K44" s="70"/>
    </row>
    <row r="45" spans="3:11" ht="12.75">
      <c r="C45" s="67" t="s">
        <v>156</v>
      </c>
      <c r="I45" s="75">
        <v>-3853</v>
      </c>
      <c r="J45" s="75">
        <v>-33</v>
      </c>
      <c r="K45" s="70"/>
    </row>
    <row r="46" spans="9:11" ht="13.5" thickBot="1">
      <c r="I46" s="76">
        <f>SUM(I44:I45)</f>
        <v>23398</v>
      </c>
      <c r="J46" s="76">
        <f>SUM(J44:J45)</f>
        <v>25606</v>
      </c>
      <c r="K46" s="70"/>
    </row>
    <row r="47" spans="8:11" ht="12.75">
      <c r="H47" s="73"/>
      <c r="I47" s="75"/>
      <c r="J47" s="70"/>
      <c r="K47" s="70"/>
    </row>
    <row r="48" spans="8:11" ht="12.75">
      <c r="H48" s="73"/>
      <c r="I48" s="75"/>
      <c r="J48" s="70"/>
      <c r="K48" s="70"/>
    </row>
    <row r="49" spans="1:10" ht="12.75">
      <c r="A49" s="66"/>
      <c r="B49" s="66"/>
      <c r="H49" s="73"/>
      <c r="I49" s="115" t="s">
        <v>110</v>
      </c>
      <c r="J49" s="115"/>
    </row>
    <row r="50" spans="2:10" ht="12.75">
      <c r="B50" s="66"/>
      <c r="H50" s="73"/>
      <c r="I50" s="71" t="s">
        <v>111</v>
      </c>
      <c r="J50" s="71" t="s">
        <v>17</v>
      </c>
    </row>
    <row r="51" spans="2:10" ht="12.75">
      <c r="B51" s="66" t="s">
        <v>157</v>
      </c>
      <c r="H51" s="73"/>
      <c r="I51" s="72" t="s">
        <v>4</v>
      </c>
      <c r="J51" s="72" t="s">
        <v>4</v>
      </c>
    </row>
    <row r="52" spans="2:9" ht="12.75">
      <c r="B52" s="67" t="s">
        <v>158</v>
      </c>
      <c r="H52" s="73"/>
      <c r="I52" s="73"/>
    </row>
    <row r="53" spans="3:10" ht="12.75">
      <c r="C53" s="67" t="s">
        <v>152</v>
      </c>
      <c r="I53" s="73">
        <f>9042</f>
        <v>9042</v>
      </c>
      <c r="J53" s="73">
        <v>9956</v>
      </c>
    </row>
    <row r="54" spans="3:10" ht="12.75">
      <c r="C54" s="67" t="s">
        <v>153</v>
      </c>
      <c r="I54" s="73">
        <v>1114</v>
      </c>
      <c r="J54" s="73">
        <v>1755</v>
      </c>
    </row>
    <row r="55" spans="3:10" ht="12.75">
      <c r="C55" s="67" t="s">
        <v>154</v>
      </c>
      <c r="I55" s="74">
        <v>2818</v>
      </c>
      <c r="J55" s="74">
        <v>276</v>
      </c>
    </row>
    <row r="56" spans="9:10" ht="12.75">
      <c r="I56" s="75">
        <f>SUM(I53:I55)</f>
        <v>12974</v>
      </c>
      <c r="J56" s="75">
        <f>SUM(J53:J55)</f>
        <v>11987</v>
      </c>
    </row>
    <row r="57" spans="3:10" ht="12.75">
      <c r="C57" s="67" t="s">
        <v>156</v>
      </c>
      <c r="I57" s="75">
        <v>-3820</v>
      </c>
      <c r="J57" s="75">
        <v>0</v>
      </c>
    </row>
    <row r="58" spans="3:10" ht="12.75">
      <c r="C58" s="67" t="s">
        <v>159</v>
      </c>
      <c r="I58" s="75">
        <v>-1</v>
      </c>
      <c r="J58" s="75">
        <v>0</v>
      </c>
    </row>
    <row r="59" spans="9:10" ht="13.5" thickBot="1">
      <c r="I59" s="76">
        <f>SUM(I56:I58)</f>
        <v>9153</v>
      </c>
      <c r="J59" s="76">
        <f>SUM(J56:J58)</f>
        <v>11987</v>
      </c>
    </row>
    <row r="60" spans="9:10" ht="12.75">
      <c r="I60" s="75"/>
      <c r="J60" s="75"/>
    </row>
    <row r="61" ht="12.75"/>
    <row r="62" ht="12.75"/>
    <row r="63" ht="12.75"/>
    <row r="64" ht="12.75"/>
    <row r="65" ht="12.75"/>
    <row r="66" ht="12.75"/>
    <row r="67" spans="1:2" ht="12.75">
      <c r="A67" s="66" t="s">
        <v>160</v>
      </c>
      <c r="B67" s="66" t="s">
        <v>257</v>
      </c>
    </row>
    <row r="68" spans="1:2" ht="12.75">
      <c r="A68" s="66"/>
      <c r="B68" s="66"/>
    </row>
    <row r="69" ht="12.75"/>
    <row r="70" ht="12.75"/>
    <row r="71" spans="1:2" ht="12.75">
      <c r="A71" s="66" t="s">
        <v>161</v>
      </c>
      <c r="B71" s="66" t="s">
        <v>256</v>
      </c>
    </row>
    <row r="72" ht="12.75"/>
    <row r="73" ht="12.75"/>
    <row r="74" spans="1:2" ht="12.75">
      <c r="A74" s="66" t="s">
        <v>162</v>
      </c>
      <c r="B74" s="66" t="s">
        <v>163</v>
      </c>
    </row>
    <row r="75" ht="12.75"/>
    <row r="76" ht="12.75"/>
    <row r="77" ht="12.75"/>
    <row r="78" spans="1:2" ht="12.75">
      <c r="A78" s="66" t="s">
        <v>164</v>
      </c>
      <c r="B78" s="66" t="s">
        <v>165</v>
      </c>
    </row>
    <row r="79" ht="12.75"/>
    <row r="80" ht="12.75"/>
    <row r="81" spans="1:2" ht="12.75">
      <c r="A81" s="66" t="s">
        <v>166</v>
      </c>
      <c r="B81" s="66" t="s">
        <v>167</v>
      </c>
    </row>
    <row r="82" ht="12.75"/>
    <row r="83" ht="12.75"/>
    <row r="84" ht="12.75"/>
    <row r="85" spans="1:2" ht="12.75">
      <c r="A85" s="66" t="s">
        <v>51</v>
      </c>
      <c r="B85" s="66" t="s">
        <v>168</v>
      </c>
    </row>
    <row r="86" ht="12.75"/>
    <row r="87" ht="12.75"/>
    <row r="88" ht="12.75"/>
    <row r="89" spans="1:2" ht="12.75">
      <c r="A89" s="66" t="s">
        <v>55</v>
      </c>
      <c r="B89" s="66" t="s">
        <v>169</v>
      </c>
    </row>
    <row r="90" ht="12.75"/>
    <row r="91" ht="12.75"/>
    <row r="92" spans="1:2" ht="12.75">
      <c r="A92" s="66" t="s">
        <v>170</v>
      </c>
      <c r="B92" s="66" t="s">
        <v>171</v>
      </c>
    </row>
    <row r="93" ht="12.75"/>
    <row r="94" ht="12.75"/>
    <row r="95" spans="9:10" ht="12.75">
      <c r="I95" s="72" t="s">
        <v>172</v>
      </c>
      <c r="J95" s="72" t="s">
        <v>172</v>
      </c>
    </row>
    <row r="96" spans="9:10" ht="12.75">
      <c r="I96" s="71" t="s">
        <v>111</v>
      </c>
      <c r="J96" s="77" t="s">
        <v>258</v>
      </c>
    </row>
    <row r="97" spans="9:10" ht="12.75">
      <c r="I97" s="72" t="s">
        <v>4</v>
      </c>
      <c r="J97" s="72" t="s">
        <v>4</v>
      </c>
    </row>
    <row r="98" ht="12.75">
      <c r="J98" s="72"/>
    </row>
    <row r="99" spans="2:10" ht="13.5" thickBot="1">
      <c r="B99" s="67" t="s">
        <v>173</v>
      </c>
      <c r="C99" s="67" t="s">
        <v>174</v>
      </c>
      <c r="I99" s="78">
        <v>42834</v>
      </c>
      <c r="J99" s="78">
        <v>44146</v>
      </c>
    </row>
    <row r="100" spans="9:10" ht="12.75">
      <c r="I100" s="75"/>
      <c r="J100" s="75"/>
    </row>
    <row r="101" spans="2:10" ht="13.5" thickBot="1">
      <c r="B101" s="67" t="s">
        <v>175</v>
      </c>
      <c r="C101" s="67" t="s">
        <v>176</v>
      </c>
      <c r="I101" s="78">
        <v>7155</v>
      </c>
      <c r="J101" s="78">
        <v>7155</v>
      </c>
    </row>
    <row r="102" spans="8:9" ht="12.75">
      <c r="H102" s="75"/>
      <c r="I102" s="79"/>
    </row>
    <row r="103" spans="1:3" ht="12.75">
      <c r="A103" s="66" t="s">
        <v>177</v>
      </c>
      <c r="B103" s="66" t="s">
        <v>178</v>
      </c>
      <c r="C103" s="66"/>
    </row>
    <row r="104" ht="12.75">
      <c r="B104" s="67" t="s">
        <v>179</v>
      </c>
    </row>
    <row r="106" spans="1:2" ht="12.75">
      <c r="A106" s="66" t="s">
        <v>180</v>
      </c>
      <c r="B106" s="66" t="s">
        <v>181</v>
      </c>
    </row>
    <row r="107" ht="12.75"/>
    <row r="108" ht="12.75"/>
    <row r="109" ht="12.75"/>
    <row r="110" spans="1:2" ht="12.75">
      <c r="A110" s="66" t="s">
        <v>182</v>
      </c>
      <c r="B110" s="66" t="s">
        <v>183</v>
      </c>
    </row>
    <row r="111" ht="12.75">
      <c r="B111" s="67" t="s">
        <v>184</v>
      </c>
    </row>
    <row r="112" ht="12.75"/>
    <row r="113" ht="12.75"/>
    <row r="114" ht="12.75">
      <c r="B114" s="67" t="s">
        <v>185</v>
      </c>
    </row>
    <row r="115" ht="12.75"/>
    <row r="116" spans="1:2" ht="12.75">
      <c r="A116" s="66" t="s">
        <v>186</v>
      </c>
      <c r="B116" s="66" t="s">
        <v>187</v>
      </c>
    </row>
    <row r="118" ht="12.75"/>
    <row r="119" ht="12.75"/>
  </sheetData>
  <sheetProtection/>
  <mergeCells count="2">
    <mergeCell ref="I36:J36"/>
    <mergeCell ref="I49:J49"/>
  </mergeCells>
  <printOptions/>
  <pageMargins left="0.7" right="0.7" top="0.75" bottom="0.75" header="0.3" footer="0.3"/>
  <pageSetup horizontalDpi="600" verticalDpi="60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A1:U171"/>
  <sheetViews>
    <sheetView zoomScalePageLayoutView="0" workbookViewId="0" topLeftCell="A1">
      <selection activeCell="A1" sqref="A1"/>
    </sheetView>
  </sheetViews>
  <sheetFormatPr defaultColWidth="9.140625" defaultRowHeight="15"/>
  <cols>
    <col min="1" max="1" width="4.421875" style="88" customWidth="1"/>
    <col min="2" max="2" width="3.140625" style="83" customWidth="1"/>
    <col min="3" max="7" width="9.140625" style="83" customWidth="1"/>
    <col min="8" max="11" width="9.7109375" style="83" customWidth="1"/>
    <col min="12" max="13" width="9.140625" style="83" customWidth="1"/>
    <col min="14" max="14" width="9.28125" style="83" bestFit="1" customWidth="1"/>
    <col min="15" max="16384" width="9.140625" style="83" customWidth="1"/>
  </cols>
  <sheetData>
    <row r="1" spans="1:13" ht="12.75">
      <c r="A1" s="80" t="s">
        <v>0</v>
      </c>
      <c r="B1" s="81"/>
      <c r="C1" s="82"/>
      <c r="D1" s="82"/>
      <c r="E1" s="82"/>
      <c r="F1" s="82"/>
      <c r="G1" s="82"/>
      <c r="H1" s="82"/>
      <c r="I1" s="82"/>
      <c r="J1" s="82"/>
      <c r="K1" s="82"/>
      <c r="L1" s="82"/>
      <c r="M1" s="82"/>
    </row>
    <row r="2" spans="1:13" ht="12.75">
      <c r="A2" s="83" t="s">
        <v>7</v>
      </c>
      <c r="B2" s="81"/>
      <c r="C2" s="82"/>
      <c r="D2" s="82"/>
      <c r="E2" s="82"/>
      <c r="F2" s="82"/>
      <c r="G2" s="82"/>
      <c r="H2" s="82"/>
      <c r="I2" s="82"/>
      <c r="J2" s="82"/>
      <c r="K2" s="82"/>
      <c r="L2" s="82"/>
      <c r="M2" s="82"/>
    </row>
    <row r="3" spans="1:13" ht="12.75">
      <c r="A3" s="84" t="s">
        <v>142</v>
      </c>
      <c r="B3" s="81"/>
      <c r="C3" s="82"/>
      <c r="D3" s="82"/>
      <c r="E3" s="82"/>
      <c r="F3" s="82"/>
      <c r="G3" s="82"/>
      <c r="H3" s="82"/>
      <c r="I3" s="82"/>
      <c r="J3" s="82"/>
      <c r="K3" s="82"/>
      <c r="L3" s="82"/>
      <c r="M3" s="82"/>
    </row>
    <row r="4" spans="1:13" ht="12.75">
      <c r="A4" s="85"/>
      <c r="B4" s="82"/>
      <c r="C4" s="82"/>
      <c r="D4" s="82"/>
      <c r="E4" s="82"/>
      <c r="F4" s="82"/>
      <c r="G4" s="82"/>
      <c r="H4" s="82"/>
      <c r="I4" s="82"/>
      <c r="J4" s="82"/>
      <c r="K4" s="82"/>
      <c r="L4" s="82"/>
      <c r="M4" s="82"/>
    </row>
    <row r="5" spans="1:13" ht="12.75">
      <c r="A5" s="86"/>
      <c r="B5" s="82"/>
      <c r="C5" s="82"/>
      <c r="D5" s="82"/>
      <c r="E5" s="82"/>
      <c r="F5" s="82"/>
      <c r="G5" s="82"/>
      <c r="H5" s="82"/>
      <c r="I5" s="82"/>
      <c r="J5" s="82"/>
      <c r="K5" s="82"/>
      <c r="L5" s="82"/>
      <c r="M5" s="82"/>
    </row>
    <row r="6" spans="1:13" ht="12.75">
      <c r="A6" s="86"/>
      <c r="B6" s="82"/>
      <c r="C6" s="82"/>
      <c r="D6" s="82"/>
      <c r="E6" s="82"/>
      <c r="F6" s="82"/>
      <c r="G6" s="82"/>
      <c r="H6" s="82"/>
      <c r="I6" s="82"/>
      <c r="J6" s="82"/>
      <c r="K6" s="82"/>
      <c r="L6" s="82"/>
      <c r="M6" s="82"/>
    </row>
    <row r="7" spans="1:13" ht="12.75">
      <c r="A7" s="86"/>
      <c r="B7" s="82"/>
      <c r="C7" s="82"/>
      <c r="D7" s="82"/>
      <c r="E7" s="82"/>
      <c r="F7" s="82"/>
      <c r="G7" s="82"/>
      <c r="H7" s="82"/>
      <c r="I7" s="82"/>
      <c r="J7" s="82"/>
      <c r="K7" s="82"/>
      <c r="L7" s="82"/>
      <c r="M7" s="82"/>
    </row>
    <row r="8" spans="1:2" ht="12.75">
      <c r="A8" s="87" t="s">
        <v>188</v>
      </c>
      <c r="B8" s="1" t="s">
        <v>189</v>
      </c>
    </row>
    <row r="9" spans="14:21" ht="12.75">
      <c r="N9" s="89"/>
      <c r="P9" s="89"/>
      <c r="S9" s="89"/>
      <c r="T9" s="89"/>
      <c r="U9" s="89"/>
    </row>
    <row r="10" spans="14:21" ht="12.75">
      <c r="N10" s="89"/>
      <c r="P10" s="89"/>
      <c r="S10" s="89"/>
      <c r="T10" s="89"/>
      <c r="U10" s="89"/>
    </row>
    <row r="11" spans="14:21" ht="12.75">
      <c r="N11" s="89"/>
      <c r="O11" s="89"/>
      <c r="P11" s="89"/>
      <c r="S11" s="89"/>
      <c r="U11" s="89"/>
    </row>
    <row r="12" ht="12.75"/>
    <row r="13" ht="12.75"/>
    <row r="14" ht="12.75">
      <c r="M14" s="90"/>
    </row>
    <row r="15" spans="1:2" ht="12.75">
      <c r="A15" s="87" t="s">
        <v>190</v>
      </c>
      <c r="B15" s="1" t="s">
        <v>191</v>
      </c>
    </row>
    <row r="16" ht="12.75">
      <c r="N16" s="91"/>
    </row>
    <row r="17" ht="12.75"/>
    <row r="18" ht="12.75">
      <c r="N18" s="90"/>
    </row>
    <row r="19" ht="12.75"/>
    <row r="20" ht="12.75"/>
    <row r="21" spans="1:14" ht="12.75">
      <c r="A21" s="87" t="s">
        <v>192</v>
      </c>
      <c r="B21" s="1" t="s">
        <v>193</v>
      </c>
      <c r="N21" s="92"/>
    </row>
    <row r="22" ht="12.75"/>
    <row r="23" ht="12.75"/>
    <row r="24" ht="12.75"/>
    <row r="25" spans="1:2" ht="12.75">
      <c r="A25" s="87" t="s">
        <v>194</v>
      </c>
      <c r="B25" s="1" t="s">
        <v>195</v>
      </c>
    </row>
    <row r="26" ht="12.75"/>
    <row r="27" ht="12.75"/>
    <row r="28" ht="12.75"/>
    <row r="29" spans="1:2" ht="12.75">
      <c r="A29" s="87" t="s">
        <v>30</v>
      </c>
      <c r="B29" s="1" t="s">
        <v>29</v>
      </c>
    </row>
    <row r="30" spans="1:2" ht="12.75">
      <c r="A30" s="87"/>
      <c r="B30" s="83" t="s">
        <v>196</v>
      </c>
    </row>
    <row r="31" spans="10:12" ht="12.75">
      <c r="J31" s="116" t="s">
        <v>197</v>
      </c>
      <c r="K31" s="116"/>
      <c r="L31" s="82"/>
    </row>
    <row r="32" spans="10:12" ht="12.75">
      <c r="J32" s="94" t="s">
        <v>111</v>
      </c>
      <c r="K32" s="94" t="s">
        <v>17</v>
      </c>
      <c r="L32" s="82"/>
    </row>
    <row r="33" spans="10:12" ht="12.75">
      <c r="J33" s="93" t="s">
        <v>198</v>
      </c>
      <c r="K33" s="93" t="s">
        <v>198</v>
      </c>
      <c r="L33" s="82"/>
    </row>
    <row r="34" ht="12.75">
      <c r="L34" s="82"/>
    </row>
    <row r="35" spans="2:12" ht="12.75">
      <c r="B35" s="83" t="s">
        <v>199</v>
      </c>
      <c r="J35" s="73">
        <v>2698</v>
      </c>
      <c r="K35" s="89">
        <v>2944</v>
      </c>
      <c r="L35" s="82"/>
    </row>
    <row r="36" spans="2:16" ht="12.75">
      <c r="B36" s="83" t="s">
        <v>200</v>
      </c>
      <c r="J36" s="74">
        <v>0</v>
      </c>
      <c r="K36" s="74">
        <v>-140</v>
      </c>
      <c r="L36" s="82"/>
      <c r="N36" s="75"/>
      <c r="O36" s="89"/>
      <c r="P36" s="89"/>
    </row>
    <row r="37" spans="10:13" ht="12.75">
      <c r="J37" s="95">
        <f>SUM(J34:J36)</f>
        <v>2698</v>
      </c>
      <c r="K37" s="95">
        <f>SUM(K34:K36)</f>
        <v>2804</v>
      </c>
      <c r="L37" s="82"/>
      <c r="M37" s="75"/>
    </row>
    <row r="38" ht="12.75"/>
    <row r="39" ht="12.75"/>
    <row r="40" ht="12.75"/>
    <row r="41" ht="12.75"/>
    <row r="42" ht="12.75"/>
    <row r="43" spans="1:2" ht="12.75">
      <c r="A43" s="87" t="s">
        <v>201</v>
      </c>
      <c r="B43" s="1" t="s">
        <v>202</v>
      </c>
    </row>
    <row r="44" ht="12.75"/>
    <row r="45" ht="12.75"/>
    <row r="46" ht="12.75"/>
    <row r="47" spans="1:3" ht="12.75">
      <c r="A47" s="87" t="s">
        <v>203</v>
      </c>
      <c r="B47" s="1" t="s">
        <v>204</v>
      </c>
      <c r="C47" s="1"/>
    </row>
    <row r="48" ht="12.75">
      <c r="B48" s="83" t="s">
        <v>205</v>
      </c>
    </row>
    <row r="50" spans="3:11" ht="12.75">
      <c r="C50" s="82"/>
      <c r="D50" s="82"/>
      <c r="E50" s="82"/>
      <c r="F50" s="82"/>
      <c r="G50" s="82"/>
      <c r="H50" s="82"/>
      <c r="I50" s="82"/>
      <c r="J50" s="93" t="s">
        <v>172</v>
      </c>
      <c r="K50" s="93" t="s">
        <v>172</v>
      </c>
    </row>
    <row r="51" spans="3:11" ht="12.75">
      <c r="C51" s="82"/>
      <c r="D51" s="82"/>
      <c r="E51" s="82"/>
      <c r="F51" s="82"/>
      <c r="G51" s="82"/>
      <c r="H51" s="82"/>
      <c r="I51" s="82"/>
      <c r="J51" s="94" t="s">
        <v>111</v>
      </c>
      <c r="K51" s="96" t="s">
        <v>258</v>
      </c>
    </row>
    <row r="52" spans="3:11" ht="12.75">
      <c r="C52" s="82"/>
      <c r="D52" s="82"/>
      <c r="E52" s="82"/>
      <c r="F52" s="82"/>
      <c r="G52" s="82"/>
      <c r="H52" s="82"/>
      <c r="I52" s="82"/>
      <c r="J52" s="93" t="s">
        <v>4</v>
      </c>
      <c r="K52" s="93" t="s">
        <v>4</v>
      </c>
    </row>
    <row r="53" spans="3:11" ht="12.75">
      <c r="C53" s="82"/>
      <c r="D53" s="82"/>
      <c r="E53" s="82"/>
      <c r="F53" s="82"/>
      <c r="G53" s="82"/>
      <c r="H53" s="82"/>
      <c r="I53" s="82"/>
      <c r="J53" s="82"/>
      <c r="K53" s="82"/>
    </row>
    <row r="54" spans="3:11" ht="12.75">
      <c r="C54" s="70" t="s">
        <v>206</v>
      </c>
      <c r="D54" s="70"/>
      <c r="E54" s="70"/>
      <c r="F54" s="70"/>
      <c r="G54" s="70"/>
      <c r="H54" s="70"/>
      <c r="I54" s="70"/>
      <c r="J54" s="97">
        <f>K60</f>
        <v>33000</v>
      </c>
      <c r="K54" s="98">
        <v>8656</v>
      </c>
    </row>
    <row r="55" spans="3:11" ht="12.75">
      <c r="C55" s="67" t="s">
        <v>207</v>
      </c>
      <c r="D55" s="67"/>
      <c r="E55" s="67"/>
      <c r="F55" s="67"/>
      <c r="G55" s="67"/>
      <c r="H55" s="67"/>
      <c r="I55" s="67"/>
      <c r="J55" s="99">
        <v>0</v>
      </c>
      <c r="K55" s="100">
        <v>66</v>
      </c>
    </row>
    <row r="56" spans="3:11" ht="12.75">
      <c r="C56" s="67" t="s">
        <v>208</v>
      </c>
      <c r="D56" s="70"/>
      <c r="E56" s="70"/>
      <c r="F56" s="70"/>
      <c r="G56" s="70"/>
      <c r="H56" s="70"/>
      <c r="I56" s="70"/>
      <c r="J56" s="98">
        <v>0</v>
      </c>
      <c r="K56" s="100">
        <v>30046</v>
      </c>
    </row>
    <row r="57" spans="3:11" ht="12.75">
      <c r="C57" s="70" t="s">
        <v>209</v>
      </c>
      <c r="D57" s="70"/>
      <c r="E57" s="70"/>
      <c r="F57" s="70"/>
      <c r="G57" s="70"/>
      <c r="H57" s="70"/>
      <c r="I57" s="70"/>
      <c r="J57" s="97">
        <v>0</v>
      </c>
      <c r="K57" s="98">
        <v>-5000</v>
      </c>
    </row>
    <row r="58" spans="2:11" ht="12.75">
      <c r="B58" s="82"/>
      <c r="C58" s="82" t="s">
        <v>210</v>
      </c>
      <c r="D58" s="82"/>
      <c r="E58" s="82"/>
      <c r="F58" s="82"/>
      <c r="G58" s="82"/>
      <c r="H58" s="82"/>
      <c r="I58" s="82"/>
      <c r="J58" s="98">
        <v>0</v>
      </c>
      <c r="K58" s="97">
        <v>-3722</v>
      </c>
    </row>
    <row r="59" spans="3:11" ht="12.75">
      <c r="C59" s="83" t="s">
        <v>211</v>
      </c>
      <c r="J59" s="100">
        <v>-1600</v>
      </c>
      <c r="K59" s="100">
        <v>2954</v>
      </c>
    </row>
    <row r="60" spans="3:11" ht="13.5" thickBot="1">
      <c r="C60" s="83" t="s">
        <v>212</v>
      </c>
      <c r="J60" s="101">
        <f>SUM(J54:J59)</f>
        <v>31400</v>
      </c>
      <c r="K60" s="101">
        <f>SUM(K54:K59)</f>
        <v>33000</v>
      </c>
    </row>
    <row r="63" spans="1:2" ht="12.75">
      <c r="A63" s="87" t="s">
        <v>213</v>
      </c>
      <c r="B63" s="1" t="s">
        <v>214</v>
      </c>
    </row>
    <row r="64" spans="1:2" ht="12.75">
      <c r="A64" s="87"/>
      <c r="B64" s="83" t="s">
        <v>215</v>
      </c>
    </row>
    <row r="67" spans="1:2" ht="12.75">
      <c r="A67" s="87" t="s">
        <v>75</v>
      </c>
      <c r="B67" s="1" t="s">
        <v>74</v>
      </c>
    </row>
    <row r="68" spans="10:11" ht="12.75">
      <c r="J68" s="93" t="s">
        <v>172</v>
      </c>
      <c r="K68" s="93" t="s">
        <v>172</v>
      </c>
    </row>
    <row r="69" spans="10:11" ht="12.75">
      <c r="J69" s="94" t="s">
        <v>111</v>
      </c>
      <c r="K69" s="96" t="s">
        <v>258</v>
      </c>
    </row>
    <row r="70" spans="1:11" ht="12.75">
      <c r="A70" s="88" t="s">
        <v>216</v>
      </c>
      <c r="B70" s="102" t="s">
        <v>217</v>
      </c>
      <c r="J70" s="93" t="s">
        <v>4</v>
      </c>
      <c r="K70" s="93" t="s">
        <v>4</v>
      </c>
    </row>
    <row r="71" ht="12.75">
      <c r="B71" s="83" t="s">
        <v>218</v>
      </c>
    </row>
    <row r="72" spans="3:12" ht="12.75">
      <c r="C72" s="83" t="s">
        <v>219</v>
      </c>
      <c r="J72" s="103">
        <v>210</v>
      </c>
      <c r="K72" s="103">
        <v>283</v>
      </c>
      <c r="L72" s="89"/>
    </row>
    <row r="73" spans="3:12" ht="12.75">
      <c r="C73" s="83" t="s">
        <v>220</v>
      </c>
      <c r="J73" s="103">
        <v>12000</v>
      </c>
      <c r="K73" s="103">
        <v>12000</v>
      </c>
      <c r="L73" s="89"/>
    </row>
    <row r="74" spans="3:12" ht="12.75">
      <c r="C74" s="67" t="s">
        <v>221</v>
      </c>
      <c r="D74" s="67"/>
      <c r="E74" s="67"/>
      <c r="F74" s="67"/>
      <c r="G74" s="67"/>
      <c r="H74" s="67"/>
      <c r="I74" s="67"/>
      <c r="J74" s="74">
        <v>5000</v>
      </c>
      <c r="K74" s="104">
        <v>5000</v>
      </c>
      <c r="L74" s="89"/>
    </row>
    <row r="75" spans="3:11" ht="12.75">
      <c r="C75" s="67"/>
      <c r="D75" s="67"/>
      <c r="E75" s="67"/>
      <c r="F75" s="67"/>
      <c r="G75" s="67"/>
      <c r="H75" s="67"/>
      <c r="I75" s="67"/>
      <c r="J75" s="75">
        <f>SUM(J72:J74)</f>
        <v>17210</v>
      </c>
      <c r="K75" s="103">
        <f>SUM(K72:K74)</f>
        <v>17283</v>
      </c>
    </row>
    <row r="76" spans="2:11" ht="12.75">
      <c r="B76" s="83" t="s">
        <v>222</v>
      </c>
      <c r="C76" s="67"/>
      <c r="D76" s="67"/>
      <c r="E76" s="67"/>
      <c r="F76" s="67"/>
      <c r="G76" s="67"/>
      <c r="H76" s="67"/>
      <c r="I76" s="67"/>
      <c r="J76" s="73"/>
      <c r="K76" s="89"/>
    </row>
    <row r="77" spans="3:12" ht="12.75">
      <c r="C77" s="67" t="s">
        <v>223</v>
      </c>
      <c r="D77" s="67"/>
      <c r="E77" s="67"/>
      <c r="F77" s="67"/>
      <c r="G77" s="67"/>
      <c r="H77" s="67"/>
      <c r="I77" s="67"/>
      <c r="J77" s="73">
        <v>60000</v>
      </c>
      <c r="K77" s="89">
        <v>60000</v>
      </c>
      <c r="L77" s="89"/>
    </row>
    <row r="78" spans="3:11" ht="13.5" thickBot="1">
      <c r="C78" s="67"/>
      <c r="D78" s="67"/>
      <c r="E78" s="67"/>
      <c r="F78" s="67"/>
      <c r="G78" s="67"/>
      <c r="H78" s="67"/>
      <c r="I78" s="67"/>
      <c r="J78" s="76">
        <f>SUM(J75:J77)</f>
        <v>77210</v>
      </c>
      <c r="K78" s="105">
        <f>SUM(K75:K77)</f>
        <v>77283</v>
      </c>
    </row>
    <row r="79" spans="3:11" ht="7.5" customHeight="1">
      <c r="C79" s="67"/>
      <c r="D79" s="67"/>
      <c r="E79" s="67"/>
      <c r="F79" s="67"/>
      <c r="G79" s="67"/>
      <c r="H79" s="67"/>
      <c r="I79" s="67"/>
      <c r="J79" s="75"/>
      <c r="K79" s="103"/>
    </row>
    <row r="80" spans="1:11" ht="12.75">
      <c r="A80" s="88" t="s">
        <v>224</v>
      </c>
      <c r="B80" s="102" t="s">
        <v>225</v>
      </c>
      <c r="C80" s="67"/>
      <c r="D80" s="67"/>
      <c r="E80" s="67"/>
      <c r="F80" s="67"/>
      <c r="G80" s="67"/>
      <c r="H80" s="67"/>
      <c r="I80" s="67"/>
      <c r="J80" s="73"/>
      <c r="K80" s="89"/>
    </row>
    <row r="81" spans="2:11" ht="12.75">
      <c r="B81" s="83" t="s">
        <v>218</v>
      </c>
      <c r="C81" s="67"/>
      <c r="D81" s="67"/>
      <c r="E81" s="67"/>
      <c r="F81" s="67"/>
      <c r="G81" s="67"/>
      <c r="H81" s="67"/>
      <c r="I81" s="67"/>
      <c r="J81" s="73"/>
      <c r="K81" s="89"/>
    </row>
    <row r="82" spans="3:12" ht="12.75">
      <c r="C82" s="67" t="s">
        <v>219</v>
      </c>
      <c r="D82" s="67"/>
      <c r="E82" s="67"/>
      <c r="F82" s="67"/>
      <c r="G82" s="67"/>
      <c r="H82" s="67"/>
      <c r="I82" s="67"/>
      <c r="J82" s="73">
        <v>364</v>
      </c>
      <c r="K82" s="89">
        <v>364</v>
      </c>
      <c r="L82" s="89"/>
    </row>
    <row r="83" spans="3:12" ht="12.75">
      <c r="C83" s="67" t="s">
        <v>221</v>
      </c>
      <c r="D83" s="67"/>
      <c r="E83" s="67"/>
      <c r="F83" s="67"/>
      <c r="G83" s="67"/>
      <c r="H83" s="67"/>
      <c r="I83" s="67"/>
      <c r="J83" s="73">
        <v>40000</v>
      </c>
      <c r="K83" s="89">
        <v>40000</v>
      </c>
      <c r="L83" s="89"/>
    </row>
    <row r="84" spans="3:11" ht="12.75">
      <c r="C84" s="67"/>
      <c r="D84" s="67"/>
      <c r="E84" s="67"/>
      <c r="F84" s="67"/>
      <c r="G84" s="67"/>
      <c r="H84" s="67"/>
      <c r="I84" s="67"/>
      <c r="J84" s="106">
        <f>SUM(J82:J83)</f>
        <v>40364</v>
      </c>
      <c r="K84" s="95">
        <f>SUM(K82:K83)</f>
        <v>40364</v>
      </c>
    </row>
    <row r="85" spans="2:11" ht="13.5" thickBot="1">
      <c r="B85" s="83" t="s">
        <v>226</v>
      </c>
      <c r="J85" s="105">
        <f>J78+J84</f>
        <v>117574</v>
      </c>
      <c r="K85" s="105">
        <f>K78+K84</f>
        <v>117647</v>
      </c>
    </row>
    <row r="86" ht="8.25" customHeight="1"/>
    <row r="87" spans="1:2" ht="12.75">
      <c r="A87" s="88" t="s">
        <v>227</v>
      </c>
      <c r="B87" s="102" t="s">
        <v>228</v>
      </c>
    </row>
    <row r="88" ht="12.75"/>
    <row r="89" ht="12.75"/>
    <row r="90" spans="1:3" ht="12.75">
      <c r="A90" s="87" t="s">
        <v>229</v>
      </c>
      <c r="B90" s="1" t="s">
        <v>230</v>
      </c>
      <c r="C90" s="1"/>
    </row>
    <row r="91" ht="12.75"/>
    <row r="92" ht="12.75"/>
    <row r="93" ht="12.75"/>
    <row r="94" spans="1:2" ht="12.75">
      <c r="A94" s="87" t="s">
        <v>231</v>
      </c>
      <c r="B94" s="1" t="s">
        <v>232</v>
      </c>
    </row>
    <row r="95" ht="12.75"/>
    <row r="96" ht="12.75"/>
    <row r="97" ht="12.75">
      <c r="B97" s="83" t="s">
        <v>216</v>
      </c>
    </row>
    <row r="98" ht="12.75"/>
    <row r="99" ht="12.75"/>
    <row r="100" ht="12.75"/>
    <row r="101" ht="12.75"/>
    <row r="102" ht="12.75">
      <c r="B102" s="83" t="s">
        <v>224</v>
      </c>
    </row>
    <row r="103" ht="12.75"/>
    <row r="104" ht="12.75"/>
    <row r="105" ht="12.75"/>
    <row r="106" ht="12.75"/>
    <row r="107" ht="12.75"/>
    <row r="108" spans="1:2" ht="12.75">
      <c r="A108" s="87" t="s">
        <v>233</v>
      </c>
      <c r="B108" s="1" t="s">
        <v>234</v>
      </c>
    </row>
    <row r="109" spans="10:11" ht="12.75">
      <c r="J109" s="93" t="s">
        <v>172</v>
      </c>
      <c r="K109" s="93" t="s">
        <v>172</v>
      </c>
    </row>
    <row r="110" spans="2:11" ht="12.75">
      <c r="B110" s="83" t="s">
        <v>235</v>
      </c>
      <c r="J110" s="94" t="s">
        <v>111</v>
      </c>
      <c r="K110" s="94" t="s">
        <v>258</v>
      </c>
    </row>
    <row r="111" spans="10:11" ht="12.75">
      <c r="J111" s="93" t="s">
        <v>4</v>
      </c>
      <c r="K111" s="93" t="s">
        <v>4</v>
      </c>
    </row>
    <row r="113" ht="12.75">
      <c r="B113" s="83" t="s">
        <v>236</v>
      </c>
    </row>
    <row r="114" spans="2:11" ht="12.75">
      <c r="B114" s="107" t="s">
        <v>237</v>
      </c>
      <c r="J114" s="100">
        <v>232153</v>
      </c>
      <c r="K114" s="100">
        <v>225210</v>
      </c>
    </row>
    <row r="115" spans="2:11" ht="12.75">
      <c r="B115" s="107" t="s">
        <v>238</v>
      </c>
      <c r="J115" s="108">
        <v>-5340</v>
      </c>
      <c r="K115" s="108">
        <v>-5340</v>
      </c>
    </row>
    <row r="116" spans="10:11" ht="12.75">
      <c r="J116" s="100">
        <f>SUM(J112:J115)</f>
        <v>226813</v>
      </c>
      <c r="K116" s="100">
        <f>SUM(K112:K115)</f>
        <v>219870</v>
      </c>
    </row>
    <row r="117" spans="2:11" ht="12.75">
      <c r="B117" s="83" t="s">
        <v>239</v>
      </c>
      <c r="J117" s="100"/>
      <c r="K117" s="100"/>
    </row>
    <row r="118" spans="2:11" ht="12.75">
      <c r="B118" s="107" t="s">
        <v>237</v>
      </c>
      <c r="J118" s="100">
        <v>-2009</v>
      </c>
      <c r="K118" s="100">
        <v>-2008</v>
      </c>
    </row>
    <row r="119" spans="2:11" ht="12.75">
      <c r="B119" s="107" t="s">
        <v>238</v>
      </c>
      <c r="J119" s="108">
        <v>0</v>
      </c>
      <c r="K119" s="108">
        <v>0</v>
      </c>
    </row>
    <row r="120" spans="10:11" ht="12.75">
      <c r="J120" s="100">
        <f>SUM(J116:J119)</f>
        <v>224804</v>
      </c>
      <c r="K120" s="100">
        <f>SUM(K116:K119)</f>
        <v>217862</v>
      </c>
    </row>
    <row r="121" spans="2:11" ht="12.75">
      <c r="B121" s="83" t="s">
        <v>240</v>
      </c>
      <c r="J121" s="100">
        <v>-87428</v>
      </c>
      <c r="K121" s="100">
        <v>-83543</v>
      </c>
    </row>
    <row r="122" spans="2:11" ht="13.5" thickBot="1">
      <c r="B122" s="83" t="s">
        <v>241</v>
      </c>
      <c r="J122" s="101">
        <f>SUM(J120:J121)</f>
        <v>137376</v>
      </c>
      <c r="K122" s="101">
        <f>SUM(K120:K121)</f>
        <v>134319</v>
      </c>
    </row>
    <row r="124" spans="1:3" ht="12.75">
      <c r="A124" s="87" t="s">
        <v>242</v>
      </c>
      <c r="B124" s="1" t="s">
        <v>243</v>
      </c>
      <c r="C124" s="1"/>
    </row>
    <row r="125" ht="12.75"/>
    <row r="126" ht="12.75"/>
    <row r="127" ht="12.75"/>
    <row r="128" ht="12.75"/>
    <row r="133" spans="1:2" ht="12.75">
      <c r="A133" s="87" t="s">
        <v>244</v>
      </c>
      <c r="B133" s="1" t="s">
        <v>245</v>
      </c>
    </row>
    <row r="135" ht="12.75"/>
    <row r="136" ht="12.75"/>
    <row r="137" ht="12.75"/>
    <row r="138" spans="10:11" ht="12.75">
      <c r="J138" s="116" t="s">
        <v>110</v>
      </c>
      <c r="K138" s="116"/>
    </row>
    <row r="139" spans="10:11" ht="12.75">
      <c r="J139" s="94" t="s">
        <v>111</v>
      </c>
      <c r="K139" s="93" t="s">
        <v>17</v>
      </c>
    </row>
    <row r="140" spans="10:11" ht="12.75">
      <c r="J140" s="93" t="s">
        <v>4</v>
      </c>
      <c r="K140" s="93" t="s">
        <v>4</v>
      </c>
    </row>
    <row r="141" ht="12.75">
      <c r="C141" s="83" t="s">
        <v>246</v>
      </c>
    </row>
    <row r="142" spans="3:12" ht="13.5" thickBot="1">
      <c r="C142" s="83" t="s">
        <v>247</v>
      </c>
      <c r="J142" s="109">
        <v>3057</v>
      </c>
      <c r="K142" s="109">
        <v>5309</v>
      </c>
      <c r="L142" s="82"/>
    </row>
    <row r="144" spans="3:11" ht="12.75">
      <c r="C144" s="83" t="s">
        <v>248</v>
      </c>
      <c r="J144" s="89"/>
      <c r="K144" s="89"/>
    </row>
    <row r="145" spans="3:11" ht="13.5" thickBot="1">
      <c r="C145" s="83" t="s">
        <v>249</v>
      </c>
      <c r="J145" s="109">
        <v>100000</v>
      </c>
      <c r="K145" s="109">
        <v>100000</v>
      </c>
    </row>
    <row r="147" spans="10:11" ht="12.75">
      <c r="J147" s="110"/>
      <c r="K147" s="110"/>
    </row>
    <row r="148" spans="3:11" ht="13.5" thickBot="1">
      <c r="C148" s="83" t="s">
        <v>260</v>
      </c>
      <c r="J148" s="111">
        <f>J142/J145*100</f>
        <v>3.057</v>
      </c>
      <c r="K148" s="111">
        <f>K142/K145*100</f>
        <v>5.309</v>
      </c>
    </row>
    <row r="149" spans="10:11" ht="12.75">
      <c r="J149" s="110"/>
      <c r="K149" s="110"/>
    </row>
    <row r="150" spans="1:2" ht="12.75">
      <c r="A150" s="87" t="s">
        <v>244</v>
      </c>
      <c r="B150" s="1" t="s">
        <v>250</v>
      </c>
    </row>
    <row r="151" ht="12.75"/>
    <row r="152" ht="12.75"/>
    <row r="153" ht="12.75"/>
    <row r="154" ht="12.75"/>
    <row r="155" ht="12.75">
      <c r="A155" s="83" t="s">
        <v>251</v>
      </c>
    </row>
    <row r="156" ht="12.75">
      <c r="A156" s="83" t="s">
        <v>252</v>
      </c>
    </row>
    <row r="157" ht="12.75">
      <c r="A157" s="83" t="s">
        <v>253</v>
      </c>
    </row>
    <row r="159" ht="12.75">
      <c r="A159" s="83" t="s">
        <v>254</v>
      </c>
    </row>
    <row r="160" ht="12.75">
      <c r="A160" s="83" t="s">
        <v>255</v>
      </c>
    </row>
    <row r="161" ht="12.75">
      <c r="A161" s="83"/>
    </row>
    <row r="162" ht="12.75">
      <c r="A162" s="83"/>
    </row>
    <row r="163" ht="12.75">
      <c r="A163" s="83"/>
    </row>
    <row r="165" ht="12.75">
      <c r="A165" s="83"/>
    </row>
    <row r="166" ht="12.75">
      <c r="A166" s="83"/>
    </row>
    <row r="167" ht="12.75">
      <c r="A167" s="83"/>
    </row>
    <row r="170" ht="12.75">
      <c r="A170" s="83"/>
    </row>
    <row r="171" ht="12.75">
      <c r="A171" s="83"/>
    </row>
  </sheetData>
  <sheetProtection/>
  <mergeCells count="2">
    <mergeCell ref="J31:K31"/>
    <mergeCell ref="J138:K138"/>
  </mergeCells>
  <printOptions/>
  <pageMargins left="0.7" right="0.5" top="0.75" bottom="0.75" header="0.3" footer="0.3"/>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kychoo</cp:lastModifiedBy>
  <cp:lastPrinted>2011-05-31T09:21:27Z</cp:lastPrinted>
  <dcterms:created xsi:type="dcterms:W3CDTF">2011-05-31T03:06:59Z</dcterms:created>
  <dcterms:modified xsi:type="dcterms:W3CDTF">2011-05-31T09:21:32Z</dcterms:modified>
  <cp:category/>
  <cp:version/>
  <cp:contentType/>
  <cp:contentStatus/>
</cp:coreProperties>
</file>